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E:\Záloha notebook Vlado 26.7.2021\EponaCom, s.r.o. - v.o. § 117 ZoVO, Tovary 08 2020\"/>
    </mc:Choice>
  </mc:AlternateContent>
  <xr:revisionPtr revIDLastSave="0" documentId="8_{FE1F6111-E222-438D-B63A-422640859AEA}" xr6:coauthVersionLast="47" xr6:coauthVersionMax="47" xr10:uidLastSave="{00000000-0000-0000-0000-000000000000}"/>
  <bookViews>
    <workbookView xWindow="1008" yWindow="456" windowWidth="22080" windowHeight="11688" tabRatio="798" xr2:uid="{00000000-000D-0000-FFFF-FFFF00000000}"/>
  </bookViews>
  <sheets>
    <sheet name="SPOLU" sheetId="6" r:id="rId1"/>
    <sheet name="1. HDR PRAX" sheetId="1" r:id="rId2"/>
    <sheet name="2. VETRACÍ SYSTÉM" sheetId="8" r:id="rId3"/>
    <sheet name="3. VYKUROVANIE A CHLADENIE" sheetId="9" r:id="rId4"/>
    <sheet name="4. PDR PRAX - SVETLO" sheetId="2" r:id="rId5"/>
    <sheet name="5. PDR VYUČBA" sheetId="3" r:id="rId6"/>
    <sheet name="6. MULTIMEDIA" sheetId="4" r:id="rId7"/>
    <sheet name="7. TIENENIE" sheetId="5" r:id="rId8"/>
    <sheet name="8. ZÁLOŽNY ZDROJ" sheetId="10" r:id="rId9"/>
    <sheet name="9. ALARM &amp; PRÍSTUP" sheetId="7" r:id="rId10"/>
    <sheet name="10. FOTOVOLTAICKÝ SYSTÉM" sheetId="11" r:id="rId11"/>
  </sheets>
  <definedNames>
    <definedName name="_xlnm.Print_Area" localSheetId="8">'8. ZÁLOŽNY ZDROJ'!$A$1:$O$14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4" i="7" l="1"/>
  <c r="N14" i="5"/>
  <c r="N15" i="5"/>
  <c r="N16" i="5"/>
  <c r="N9" i="5"/>
  <c r="N16" i="4"/>
  <c r="N22" i="4"/>
  <c r="N26" i="4"/>
  <c r="N27" i="4"/>
  <c r="N9" i="4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C2" i="8"/>
  <c r="C2" i="9"/>
  <c r="C2" i="2"/>
  <c r="C2" i="3"/>
  <c r="C2" i="4"/>
  <c r="C2" i="5"/>
  <c r="C2" i="10"/>
  <c r="C2" i="7"/>
  <c r="C2" i="11"/>
  <c r="C5" i="11"/>
  <c r="A5" i="11"/>
  <c r="C4" i="11"/>
  <c r="A4" i="11"/>
  <c r="C3" i="11"/>
  <c r="A3" i="11"/>
  <c r="C1" i="11"/>
  <c r="A1" i="11"/>
  <c r="C5" i="7"/>
  <c r="A5" i="7"/>
  <c r="C4" i="7"/>
  <c r="A4" i="7"/>
  <c r="C3" i="7"/>
  <c r="A3" i="7"/>
  <c r="C1" i="7"/>
  <c r="A1" i="7"/>
  <c r="C5" i="10"/>
  <c r="A5" i="10"/>
  <c r="C4" i="10"/>
  <c r="A4" i="10"/>
  <c r="C3" i="10"/>
  <c r="A3" i="10"/>
  <c r="C1" i="10"/>
  <c r="A1" i="10"/>
  <c r="C5" i="5"/>
  <c r="A5" i="5"/>
  <c r="C4" i="5"/>
  <c r="A4" i="5"/>
  <c r="C3" i="5"/>
  <c r="A3" i="5"/>
  <c r="C1" i="5"/>
  <c r="A1" i="5"/>
  <c r="C5" i="4"/>
  <c r="A5" i="4"/>
  <c r="C4" i="4"/>
  <c r="A4" i="4"/>
  <c r="C3" i="4"/>
  <c r="A3" i="4"/>
  <c r="C1" i="4"/>
  <c r="A1" i="4"/>
  <c r="C5" i="3"/>
  <c r="A5" i="3"/>
  <c r="C4" i="3"/>
  <c r="A4" i="3"/>
  <c r="C3" i="3"/>
  <c r="A3" i="3"/>
  <c r="C1" i="3"/>
  <c r="A1" i="3"/>
  <c r="C5" i="2"/>
  <c r="A5" i="2"/>
  <c r="C4" i="2"/>
  <c r="A4" i="2"/>
  <c r="C3" i="2"/>
  <c r="A3" i="2"/>
  <c r="C1" i="2"/>
  <c r="A1" i="2"/>
  <c r="C5" i="9"/>
  <c r="A5" i="9"/>
  <c r="C4" i="9"/>
  <c r="A4" i="9"/>
  <c r="C3" i="9"/>
  <c r="A3" i="9"/>
  <c r="C1" i="9"/>
  <c r="A1" i="9"/>
  <c r="C5" i="8"/>
  <c r="A5" i="8"/>
  <c r="C4" i="8"/>
  <c r="A4" i="8"/>
  <c r="C3" i="8"/>
  <c r="A3" i="8"/>
  <c r="C1" i="8"/>
  <c r="A1" i="8"/>
  <c r="C5" i="1"/>
  <c r="C3" i="1"/>
  <c r="C4" i="1"/>
  <c r="C2" i="1"/>
  <c r="C1" i="1"/>
  <c r="A5" i="1"/>
  <c r="A4" i="1"/>
  <c r="A3" i="1"/>
  <c r="A1" i="1"/>
  <c r="N10" i="11"/>
  <c r="N9" i="11"/>
  <c r="N11" i="7"/>
  <c r="N13" i="7"/>
  <c r="N15" i="7"/>
  <c r="N17" i="7"/>
  <c r="N19" i="7"/>
  <c r="N21" i="7"/>
  <c r="N23" i="7"/>
  <c r="N29" i="7"/>
  <c r="N9" i="7"/>
  <c r="N9" i="10"/>
  <c r="O13" i="10" s="1"/>
  <c r="G14" i="6" s="1"/>
  <c r="G17" i="6" s="1"/>
  <c r="N22" i="3"/>
  <c r="N21" i="3"/>
  <c r="N20" i="3"/>
  <c r="N9" i="3"/>
  <c r="N17" i="9"/>
  <c r="N16" i="9"/>
  <c r="N14" i="9"/>
  <c r="N13" i="9"/>
  <c r="N10" i="9"/>
  <c r="N9" i="8"/>
  <c r="O15" i="11" l="1"/>
  <c r="I16" i="6" s="1"/>
  <c r="I17" i="6" s="1"/>
  <c r="I18" i="6" s="1"/>
  <c r="I19" i="6" s="1"/>
  <c r="O24" i="3"/>
  <c r="E11" i="6" s="1"/>
  <c r="O19" i="9"/>
  <c r="K9" i="6" s="1"/>
  <c r="K17" i="6" s="1"/>
  <c r="K18" i="6" s="1"/>
  <c r="G18" i="6"/>
  <c r="G19" i="6" s="1"/>
  <c r="O36" i="7"/>
  <c r="H15" i="6" s="1"/>
  <c r="H17" i="6" s="1"/>
  <c r="O18" i="5"/>
  <c r="O29" i="4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9" i="1"/>
  <c r="K19" i="6" l="1"/>
  <c r="H18" i="6"/>
  <c r="H19" i="6" s="1"/>
  <c r="O62" i="1"/>
  <c r="D7" i="6" s="1"/>
  <c r="N13" i="8"/>
  <c r="J8" i="6" s="1"/>
  <c r="J17" i="6" s="1"/>
  <c r="J18" i="6" l="1"/>
  <c r="J19" i="6" s="1"/>
  <c r="L16" i="6"/>
  <c r="L14" i="6" l="1"/>
  <c r="L9" i="6"/>
  <c r="L8" i="6"/>
  <c r="L15" i="6" l="1"/>
  <c r="L11" i="6"/>
  <c r="L13" i="6" l="1"/>
  <c r="F13" i="6"/>
  <c r="F17" i="6" s="1"/>
  <c r="O45" i="2"/>
  <c r="F18" i="6" l="1"/>
  <c r="F19" i="6" s="1"/>
  <c r="L12" i="6"/>
  <c r="E12" i="6"/>
  <c r="E17" i="6" s="1"/>
  <c r="L10" i="6"/>
  <c r="D10" i="6"/>
  <c r="D17" i="6" s="1"/>
  <c r="L7" i="6"/>
  <c r="E18" i="6" l="1"/>
  <c r="E19" i="6" s="1"/>
  <c r="L17" i="6"/>
  <c r="L18" i="6" s="1"/>
  <c r="L19" i="6" s="1"/>
  <c r="D18" i="6"/>
  <c r="D19" i="6" s="1"/>
</calcChain>
</file>

<file path=xl/sharedStrings.xml><?xml version="1.0" encoding="utf-8"?>
<sst xmlns="http://schemas.openxmlformats.org/spreadsheetml/2006/main" count="418" uniqueCount="198">
  <si>
    <t>P.č.</t>
  </si>
  <si>
    <t>Popis</t>
  </si>
  <si>
    <t>Množstvo</t>
  </si>
  <si>
    <t>MJ</t>
  </si>
  <si>
    <t>Cena za j. bez DPH</t>
  </si>
  <si>
    <t>Spolu bez DPH</t>
  </si>
  <si>
    <t>ks</t>
  </si>
  <si>
    <t xml:space="preserve"> ROZV. Š.910 V.1950</t>
  </si>
  <si>
    <t>DVERE Š.910 SKLO V.1950</t>
  </si>
  <si>
    <t>PODSTAVEC Š910 V.100</t>
  </si>
  <si>
    <t>INÉ PRÍSLUŠENSTVO</t>
  </si>
  <si>
    <t>KANÁL PERFOROVANÝ 60X80 PRE VNÚTORNÚ KABELÁŽ</t>
  </si>
  <si>
    <t>m</t>
  </si>
  <si>
    <t>KANÁL PERFOROVANÝ 40X80  PRE VNÚTORNÚ KABELÁŽ</t>
  </si>
  <si>
    <t>DIN LIŠTA 2M</t>
  </si>
  <si>
    <t>VYPÍNAČ 3P 40A</t>
  </si>
  <si>
    <t>ISTIČ TX3 3P B20 10000A</t>
  </si>
  <si>
    <t>ISTIČ TX3 3P B16 10000A</t>
  </si>
  <si>
    <t>ZVODIČ T1+T2 8KA 3+1 N</t>
  </si>
  <si>
    <t>PRÚD.CHRÁNIČ TX3 ID 4P 40A 30MA AC</t>
  </si>
  <si>
    <t>PRÚD.CHRÁNIČ TX3 ID 2P 40A 30MA AC</t>
  </si>
  <si>
    <t>PRÚD.CHRÁNIČ DX3 1P+N B10 10kA 30MA AC</t>
  </si>
  <si>
    <t>PRÚD.CHRÁNIČ DX3 1P+N B16 10kA 30MA AC</t>
  </si>
  <si>
    <t>STÝKAČ 25A CIEVKA 230V</t>
  </si>
  <si>
    <t>ISTIČ TX3 1P+ N B10 10000A</t>
  </si>
  <si>
    <t>ISTIČ TX3 1P B16 10000A</t>
  </si>
  <si>
    <t>ISTIČ TX3 1P B10 10000A</t>
  </si>
  <si>
    <t>ISTIČ TX3 1P B2 10000A</t>
  </si>
  <si>
    <t>ISTIČ TX3 1P C6 10000A</t>
  </si>
  <si>
    <t>ZASUVKA NA DIN 2P+E10/16A</t>
  </si>
  <si>
    <t>VLOŽKA DIŠTANČNÁ Š. 0,5M</t>
  </si>
  <si>
    <t>ZDROJ 24V, 0,4 A</t>
  </si>
  <si>
    <t>ZDROJ 24V, 1,3 A</t>
  </si>
  <si>
    <t>ZDROJ 24V, 4,2 A</t>
  </si>
  <si>
    <t>ZDROJ NAP. NESTABILIZOVANÝ 10VA 24VAC/DC</t>
  </si>
  <si>
    <t>3 FÁZOVÝ ELEKTROMER</t>
  </si>
  <si>
    <t>1 FÁZOVÝ ELEKTROMER</t>
  </si>
  <si>
    <t>SVORKY,BOČNICE, MOSTÍKY, LIŠTY PODĽA POTREBY PRE KOMPLETIZÁCIU</t>
  </si>
  <si>
    <t>sada</t>
  </si>
  <si>
    <t>KÁBEL H 07,05,03 - PREPOJOVACIE LANKOVÉ KÁBLE VO VNÚTRI ROZVÁDZAČA</t>
  </si>
  <si>
    <t>INÝ SPOTREBNÝ MATERIÁL (NAPR. ZÁSUVKA NA PRIPOJENIE DO LAN)</t>
  </si>
  <si>
    <t>DOKUMENTÁCIA - SCHÉMA ZAPOJENIA, VÝROBNÝ ŠTÍTOK</t>
  </si>
  <si>
    <t>ZHOTOVENIE ROZVÁDZAĆA</t>
  </si>
  <si>
    <t>SPOLU BEZ DPH</t>
  </si>
  <si>
    <t>ROZV. Š.910 V.1950</t>
  </si>
  <si>
    <t>ISTIČ 3P B20 10000A</t>
  </si>
  <si>
    <t>ISTIČ 3P B16 10000A</t>
  </si>
  <si>
    <t>ZVODIČ T3 3+1 N</t>
  </si>
  <si>
    <t>PRÚD.CHRÁNIČ 4P 40A 30MA AC</t>
  </si>
  <si>
    <t>PRÚD.CHRÁNIČ 2P 40A 30MA AC</t>
  </si>
  <si>
    <t>ISTIČ 1P B16 10000A</t>
  </si>
  <si>
    <t>ISTIČ 1P B10 10000A</t>
  </si>
  <si>
    <t>ISTIČ 1P+ N C6 10000A</t>
  </si>
  <si>
    <t>ZDROJ 24V, 20A</t>
  </si>
  <si>
    <t>INTELIGENTNÉ STROPNÉ LED SVETLO RGBW S INTEGROVANÝM SENZOROM POHYBU 24V</t>
  </si>
  <si>
    <t>INTELIGENTNÉ ZÁVESNÉ RGBW SVETLO 24V</t>
  </si>
  <si>
    <t>INTELIGENTNÉ PRÍLOŽNÉ LED SVETLÁ RGBW</t>
  </si>
  <si>
    <t>INTELIGENTNÉ PRÍLOŽNÉ LED SVETLÁ WW</t>
  </si>
  <si>
    <t>INTELIGENTNÉ ZAPUSTENÉ LED SVETlÁ RGBW</t>
  </si>
  <si>
    <t>INTELIGENTNÉ ZAPUSTENÉ LED SVETlÁ WW</t>
  </si>
  <si>
    <t>DEMO NÁSTROJ NA ŠKOLACE ÚČELY</t>
  </si>
  <si>
    <t>SWITCH 24-PORT PoE</t>
  </si>
  <si>
    <t>ROUTER 1xWAN, 1xLAN</t>
  </si>
  <si>
    <t>SERVER PRE MULTIROOM</t>
  </si>
  <si>
    <t>ZAPUSTNÝ PASÍVNY REPRODUKTOR</t>
  </si>
  <si>
    <t>AKTÍVNY REPRODUKTOR KOMPATIBYLNÝ SO SYSTÉMOM</t>
  </si>
  <si>
    <t>INTELIGENTNÉ OVLÁDANIE CEZ IR</t>
  </si>
  <si>
    <t>BEZDROTOVÝ ŽALÚZIOVÝ AKTOR</t>
  </si>
  <si>
    <t>OVLÁDAČE PRE ŽALÚZIE NA STENU</t>
  </si>
  <si>
    <t>OVLÁDAČE PRE ŽALÚZIE BEZDROTOVÉ</t>
  </si>
  <si>
    <t>SENZOR PRÍTOMNOSTI</t>
  </si>
  <si>
    <t xml:space="preserve">SENZOR PRÍTOMNOSTI EXTERIEROVÝ </t>
  </si>
  <si>
    <t>ZÁPLAVOVÝ SENZOR BEZDROTOVÝ</t>
  </si>
  <si>
    <t>OKNENNÝ SENZOR BEZDROTOVÝ</t>
  </si>
  <si>
    <t>OKENNÁ KĽUČKA BEZDROTOVA</t>
  </si>
  <si>
    <t>ALARMOVÁ SIRÉNA</t>
  </si>
  <si>
    <t>DETEKTOR DYMU BEZDROTOVÝ</t>
  </si>
  <si>
    <t>PRÍSTUPOVÁ KLÁVESNICA</t>
  </si>
  <si>
    <t>VIDEOVRÁTNIK S MOŽNOSŤOU VÝBERU KOMU ZAZVONIŤ</t>
  </si>
  <si>
    <t>1.</t>
  </si>
  <si>
    <t>6.</t>
  </si>
  <si>
    <t>3.</t>
  </si>
  <si>
    <t>7.</t>
  </si>
  <si>
    <t>2.</t>
  </si>
  <si>
    <t>4.</t>
  </si>
  <si>
    <t>5.</t>
  </si>
  <si>
    <t>8.</t>
  </si>
  <si>
    <t>9.</t>
  </si>
  <si>
    <t>10.</t>
  </si>
  <si>
    <t>set</t>
  </si>
  <si>
    <t>RGBW 24V DIMMER S PRIPOJENÍM NA ZBERNICOVÝ SYSTÉM</t>
  </si>
  <si>
    <t>RIADIACI SERVER PRE AUTOMATIZÁCIU</t>
  </si>
  <si>
    <t>ROZŠIRUÚCI ČLEN PRE BEZDROTOVÚ KOMUNIKÁCIU</t>
  </si>
  <si>
    <t>ROZŠIRUÚCI ČLEN PRE  KOMUNIKÁCIU PO ZBERNICI</t>
  </si>
  <si>
    <t>RIADIACI SERVER PRE AUTOMATIZÁCIU OSVETLENIA</t>
  </si>
  <si>
    <t>ROZŠIRUÚCI ČLEN PRE  SÉRIOVÚ KOMUNIKÁCIU</t>
  </si>
  <si>
    <t>ROZŠIRUÚCI ČLEN PRE  DIGITÁLNE VSTUPY (MIN 20 DI)</t>
  </si>
  <si>
    <t>ROZŠIRUÚCI ČLEN PRE  RELÉ MIN 16 A (MINIMÁLNE 14 VÝSTUPOV)</t>
  </si>
  <si>
    <t xml:space="preserve"> DIMMER PRE 230 V VÝSTUPY (MIN 4 KANÁLY)</t>
  </si>
  <si>
    <t xml:space="preserve"> MODBUS ROZŠIRUÚCI ČLEN</t>
  </si>
  <si>
    <t xml:space="preserve"> RS232 ROZŠIRUÚCI ČLEN</t>
  </si>
  <si>
    <t xml:space="preserve"> RS485 ROZŠIRUÚCI ČLEN</t>
  </si>
  <si>
    <t xml:space="preserve"> AI ROZŠIRUÚCI ČLEN</t>
  </si>
  <si>
    <t xml:space="preserve"> AO ROZŠIRUÚCI ČLEN</t>
  </si>
  <si>
    <t xml:space="preserve"> KNX ROZŠIRUÚCI ČLEN</t>
  </si>
  <si>
    <t xml:space="preserve"> DALI ROZŠIRUÚCI ČLEN</t>
  </si>
  <si>
    <t>CENTRÁLNA JEDNOTKA VETRACIEHO SYSTÉMU S REKUPERÁCIOU (BEZ ROZVODOV A MONTÁŽE)</t>
  </si>
  <si>
    <t>BLIŽŠIA ŠPECIFIKÁCIA:</t>
  </si>
  <si>
    <t>SYSTÉM INTELIGENTNÉHO VYKUROVANIA A CHLADENIA (BEZ ROZVODOV A MONTÁŽE)</t>
  </si>
  <si>
    <t>TEPELNÉ ČERPADLO VZDUCH-VODA PRE VONKAJŠIU INŠTALÁCIU</t>
  </si>
  <si>
    <t>NEREZOVÝ ROZDEĽOVAČ 9 CESTNÝ</t>
  </si>
  <si>
    <t>HLAVICA - ELEKTRICKY PLYNULE REGULOVANÁ</t>
  </si>
  <si>
    <t>BLIŽŠIA ŠPECIFIKÁCIA: KAŽDÝ OKRUH MUSÍ BYŤ OSADENÝ ELEKTRICKY OVLÁDANOU HLAVICOU SO SERVOMOTOROM PRE PLYNULE REGULOVANIE TEPLOTY VODY V OKRUHU;</t>
  </si>
  <si>
    <t>EXTERNÉ TEPLOMERY PRE MERANIE TEPLOTY JEDNOTLIVÝVCH ZÓN</t>
  </si>
  <si>
    <t>EXTERNÁ METEOSTANICA - MERANIE, TEPLOTY, VLHKOSTI, OSVITU</t>
  </si>
  <si>
    <t>ZÁLOŽNÝ ZDROJ</t>
  </si>
  <si>
    <t>VÝKON MIN 8 KW
HYBRIDNÝ SYSTÉM (MOŽNOSŤ NABÍJAŤ SLNEČNOU- FOTOVOLTAICKOU ENERGIOU  ALEBO ZO SIETE)
SIEŤ: 3X400/230V
ZÁLOHOVANIE MIN. 4 HODINY PRI MAXIMÁLNOM VÝKONE 4KW
TROJFÁZOVÝ HYBRIDNÝ MENIČ (2XMPP TRACKER,2 SAMOSTATNÉ VÝSTUPY, 1 VÝSTUP ZÁLOHOVANÝ) 
BATÉRIE S PREDLŽENOU ŽIVOTNOSŤOU 10 ROKOV
ZÁRUKA NA BATÉRIE MIN. 5 ROKOV
PREVEDENIE DO RACKU
BMS – MANAŽMENT SYSTÉM PRE RIADENÉ NABÍJANIE A VYBÍJANIE BATÉRIOVÝCH MODULOV
RIADIACA JEDNOTKA S OTVORENOU KONEKTIVITOU PRE AUTOMATIZÁCIU (KOMUNIKÁCIA RS485 ALEBO ETHERNET)</t>
  </si>
  <si>
    <t>FOTOVOLTAICKÝ PANEL (VÝKON 280 AŽ 330 WP)</t>
  </si>
  <si>
    <t>RIADIACA JEDNOTKA S OTVORENOU KONEKTIVITOU PRE AUTOMATIZÁCIU</t>
  </si>
  <si>
    <t>CELKOVÝ VÝKON FOTOVOLTAICKÉHO SYSTÉMU 7-8 KWP
10 ROČNÁ ZÁRUKA NA PANELY
ZÁRUKA VÝKONU: 
10ROKOV MINIMÁLNE 90% MENOVITÉHO VÝKONU
25 ROKOV MINIMÁLNE 80% MENOVITÉHO VÝKONU
ÚČINNOSŤ PANELOV MINIMÁLNE 15%
VODOTESNÉ PRÍSLUŠENSTVO PRE PREPOJENIE PANELOV</t>
  </si>
  <si>
    <t>Cena bez DPH</t>
  </si>
  <si>
    <t>Spolu bez DPH:</t>
  </si>
  <si>
    <t>Názov projektu:</t>
  </si>
  <si>
    <t>Objednávateľ:</t>
  </si>
  <si>
    <t>Dátum:</t>
  </si>
  <si>
    <t>Časť:</t>
  </si>
  <si>
    <t>Rozvádzač pre riadenie automatizácie</t>
  </si>
  <si>
    <t>Centrálna jednotka vetracieho systému</t>
  </si>
  <si>
    <t>Systém inteligentného vykurovania a chladenia</t>
  </si>
  <si>
    <t>Rozvádzač pre osvetlenie</t>
  </si>
  <si>
    <t>Výučba</t>
  </si>
  <si>
    <t>Multimédia</t>
  </si>
  <si>
    <t>Tienenie</t>
  </si>
  <si>
    <t>Záložný zdroj</t>
  </si>
  <si>
    <t>Alarm &amp; prístup</t>
  </si>
  <si>
    <t>Fotovoltaický systém</t>
  </si>
  <si>
    <t>EponaCom, s.r.o., Štefánikova 22, 066 01 Humenné</t>
  </si>
  <si>
    <t>Dodávateľ:</t>
  </si>
  <si>
    <t>SLUŽBA, KTORÁ ZAVOLÁ V PRÍPADE ALARMU NA TELEFÓN CCA 10R</t>
  </si>
  <si>
    <t>Časť č.1</t>
  </si>
  <si>
    <t>Časť č.2</t>
  </si>
  <si>
    <t>Časť č.3</t>
  </si>
  <si>
    <t>Časť č.4</t>
  </si>
  <si>
    <t>Časť č.5</t>
  </si>
  <si>
    <t>Časť č.6</t>
  </si>
  <si>
    <t>Cena spolu</t>
  </si>
  <si>
    <t>bez DPH</t>
  </si>
  <si>
    <t>DPH:</t>
  </si>
  <si>
    <t>Spolu s DPH:</t>
  </si>
  <si>
    <t>Bližšia špecifikácia pol. č.1 : Súčasťou riadiaceho servera musí:</t>
  </si>
  <si>
    <t>- softvér na konfiguráciu s grafickým rozhraním a možnosťou programovať pokročilé  procesy automatizácie na základe zložených vstupných podmienok pre všetky zariadenia uvedené v projekte</t>
  </si>
  <si>
    <t>- softvér pre PC, mobilný telefón alebo tablet s možnosťou vzdialeného pripojenia k serveru, určený na riadenie všetkých systémov uvedených v projekte</t>
  </si>
  <si>
    <t xml:space="preserve">Pozn. č.1: Položky: Rozvádzač pre riadenie automatizácie, Centrálna jednotka vetracieho systému, Systém inteligentného vykurovania a chladenia, Rozvádzač pre osvetlenie musia byť kompatibilné. </t>
  </si>
  <si>
    <t>Bližšia špecifikácia:</t>
  </si>
  <si>
    <t>Bližšia špecifikácia:
1 sada musí obsahovať:</t>
  </si>
  <si>
    <t>BEZDROTOVÉ PRIPOJENIE (Access point pre wifi 2,4 GHz)</t>
  </si>
  <si>
    <t xml:space="preserve">ZOSILŇOVAČ PRE VIAC STEREO ZÓN </t>
  </si>
  <si>
    <t>- Minimálne 8 stereo kanálov</t>
  </si>
  <si>
    <t>- 16 x 80 W (4 Ω ) alebo 8 x 160 W  (8 Ω)</t>
  </si>
  <si>
    <t>- Spotreba v režime „standby“ menej ako 1 W</t>
  </si>
  <si>
    <t>- Možnosť automatického zapínania pomocou externého spúšťacieho AC / DC signálu</t>
  </si>
  <si>
    <t>- Možnosť použit v mono alebo streo režime</t>
  </si>
  <si>
    <t>- Možnosť inštalácie do zníženého stropu</t>
  </si>
  <si>
    <t>- 8 zón</t>
  </si>
  <si>
    <t>- Integrovaný HDD 1TB</t>
  </si>
  <si>
    <t>- Možnosť prehrávania cez AirPlay</t>
  </si>
  <si>
    <t>- Podpora TuneIn a Spotify</t>
  </si>
  <si>
    <t>- Možnosť integrácie so serverom pre automatizáciu (minimálne funkcie: budík, alarm, zvonček)</t>
  </si>
  <si>
    <t>- 1 ks riadiaci server pre automatizáciu</t>
  </si>
  <si>
    <t>- 1 ks rozširujúci člen pre bezdrôtovú komunikáciu</t>
  </si>
  <si>
    <t>- 1 ks RGBW dimmer</t>
  </si>
  <si>
    <t>- 1 ks senzor pohybu</t>
  </si>
  <si>
    <t>- 1 ks jednoduchý dotykový ovládací panel (alebo dotykové tlačidlo)</t>
  </si>
  <si>
    <t>- 1 ks RGBW LED pás</t>
  </si>
  <si>
    <t>- 1 ks okenný kontakt (magnetický)</t>
  </si>
  <si>
    <t>- 1 x bezdrôtový router</t>
  </si>
  <si>
    <t>- 1 x svorky na pripojenie</t>
  </si>
  <si>
    <t>FUNKCIE: VYKUROVANIE, CHLADENIE, OHREV VODY
-	 INTEGROVANÉ OBEHOVÉ ČERPADLO, ELEKTROKOTOL
-	 PREPÍNANIE VYKUROVANIE/OHREV TEPLEJ VODY
-	 AKUMULAČNÝ ZÁSOBNÍK NA TÚV (MIN. 150L)
-	 AKUMULAČNÁ NÁDOBA NA VYKUROVANIE
-	 EKVITERMICKÝ REGULÁTOR
-	 TEPELNÝ VÝKON MIN. 7 KW
-	 CHLADIACI VÝKON MIN 5 KW
-	 MENOVITÉ NAPÄTIE 230 V
-	 RIADENIE  TEPELNÉHO ČERPADLA INTEGROVANÉ S AUTOMATIZÁCIOU</t>
  </si>
  <si>
    <t>- Možnosť plnej integrácie s riadiacim serverom pre automatizáciu</t>
  </si>
  <si>
    <t>- Konektor pre motor: STAS 3, STAK 3</t>
  </si>
  <si>
    <t>- Automatické zisťovanie krajnej polohy</t>
  </si>
  <si>
    <t>EXTERNÁ METEOSTANICA - MERANIE, TEPLOTY, VLHKOSTI, OSVITU- MERANIE, TEPLOTY, VLHKOSTI, OSVITU</t>
  </si>
  <si>
    <t xml:space="preserve">Bližšia špecifikácia: musí mať možnosť pripojenia na riadiaci server po zbernici
</t>
  </si>
  <si>
    <t xml:space="preserve">Bližšia špecifikácia: musí mať možnosť pripojenia na riadiaci server bezdrôtovo
</t>
  </si>
  <si>
    <t xml:space="preserve">Bližšia špecifikácia: 
</t>
  </si>
  <si>
    <t>- Možnosť zadávania kódov pre zapnutie a vypnutie alarmu</t>
  </si>
  <si>
    <t>- Podpora NCF</t>
  </si>
  <si>
    <t>- Možnosť inštalácie do exteriéru</t>
  </si>
  <si>
    <t>- Možnosť pripojenia na riadiaci server po zbernici alebo bezdrôtovo</t>
  </si>
  <si>
    <t>- Možnosť inštalácie do exteriéru (na stenu alebo pod omietku)</t>
  </si>
  <si>
    <t>- Pripojenie cez ethernet PoE</t>
  </si>
  <si>
    <t>- Kamera zo širokým pozorovacím uhlom minimálne 100° horizontálne, 60° vertikálne</t>
  </si>
  <si>
    <t xml:space="preserve">	AUTOMATICKÝ BY-PASS
-	 VÝKON MINIMÁLNE 500 M3/HOD
-	 PROTIPRÚDOVÝ VÝMENNÍK
-	 AUTOMATICKÁ PROTIMRAZOVÁ OCHRANA
   (VÝHREVNÁ ŠPIRÁLA NIE JE PODMIENKOU)
-	 SAMOSTATNE RIADENÉ VENTILÁTORY
-	 MOTORY NA JEDNOSMERNÝ PRÚD
-	 MOŽNOSŤ POŽIŤ FILTER KATEGÓRIE G4, M5 ALEBO F7 
-	 RIADIACA JEDNOTKA S OTVORENOU KONEKTIVITOU PRE AUTOMATIZÁCIU</t>
  </si>
  <si>
    <t>Pozn. č.2: Riadiaci server pre automatizáciu osvetlenia musí byť kompatibilný so serverom pre automatizáciu, t.j. musia medzi sebou komunikovať cez LAN alebo po zbernici na rovnakom protokole.</t>
  </si>
  <si>
    <t>Podpora vytvárania a rozširovania vyspelých kapacít pre vývoj produktov a služieb spoločnosti EponaCom, s.r.o. v spolupráci so SOŠ polytechnickou v Humennom</t>
  </si>
  <si>
    <t>vyplní ucházač</t>
  </si>
  <si>
    <t>Časť č.7</t>
  </si>
  <si>
    <t>Časť č.8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</si>
</sst>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&quot;€&quot;_-;\-* #,##0.00\ &quot;€&quot;_-;_-* &quot;-&quot;??\ &quot;€&quot;_-;_-@_-"/>
    <numFmt numFmtId="165" formatCode="#"/>
    <numFmt numFmtId="166" formatCode="0.000"/>
    <numFmt numFmtId="167" formatCode="#,##0.000"/>
    <numFmt numFmtId="168" formatCode="#,##0.00\ [$€-41B]"/>
    <numFmt numFmtId="169" formatCode="#,##0.00\ [$€-41B];\-#,##0.00\ [$€-41B]"/>
  </numFmts>
  <fonts count="13" x14ac:knownFonts="1">
    <font>
      <sz val="10"/>
      <color indexed="8"/>
      <name val="ARIAL"/>
      <charset val="1"/>
    </font>
    <font>
      <b/>
      <sz val="10"/>
      <color indexed="8"/>
      <name val="Arial"/>
      <family val="2"/>
      <charset val="238"/>
    </font>
    <font>
      <sz val="8"/>
      <color indexed="8"/>
      <name val="Arial Narrow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indexed="8"/>
      <name val="Arial Narrow"/>
      <family val="2"/>
      <charset val="238"/>
    </font>
    <font>
      <b/>
      <sz val="8"/>
      <color indexed="8"/>
      <name val="Arial Narrow"/>
      <family val="2"/>
      <charset val="238"/>
    </font>
    <font>
      <sz val="8"/>
      <name val="ARIAL"/>
      <charset val="1"/>
    </font>
    <font>
      <b/>
      <sz val="10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 val="singleAccounting"/>
      <sz val="8"/>
      <color indexed="8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top"/>
    </xf>
    <xf numFmtId="164" fontId="4" fillId="0" borderId="0" applyFont="0" applyFill="0" applyBorder="0" applyAlignment="0" applyProtection="0">
      <alignment vertical="top"/>
    </xf>
  </cellStyleXfs>
  <cellXfs count="88">
    <xf numFmtId="0" fontId="0" fillId="0" borderId="0" xfId="0">
      <alignment vertical="top"/>
    </xf>
    <xf numFmtId="0" fontId="2" fillId="0" borderId="0" xfId="0" applyFont="1" applyAlignment="1">
      <alignment horizontal="center" vertical="top" wrapText="1"/>
    </xf>
    <xf numFmtId="166" fontId="2" fillId="0" borderId="0" xfId="0" applyNumberFormat="1" applyFont="1" applyAlignment="1">
      <alignment horizontal="right" vertical="top"/>
    </xf>
    <xf numFmtId="2" fontId="2" fillId="0" borderId="0" xfId="0" applyNumberFormat="1" applyFont="1" applyAlignment="1">
      <alignment horizontal="right" vertical="top"/>
    </xf>
    <xf numFmtId="164" fontId="0" fillId="0" borderId="0" xfId="0" applyNumberFormat="1">
      <alignment vertical="top"/>
    </xf>
    <xf numFmtId="0" fontId="2" fillId="0" borderId="0" xfId="0" applyNumberFormat="1" applyFont="1" applyAlignment="1">
      <alignment horizontal="center" vertical="center"/>
    </xf>
    <xf numFmtId="0" fontId="0" fillId="0" borderId="1" xfId="0" applyBorder="1">
      <alignment vertical="top"/>
    </xf>
    <xf numFmtId="164" fontId="0" fillId="0" borderId="1" xfId="0" applyNumberFormat="1" applyBorder="1">
      <alignment vertical="top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167" fontId="2" fillId="0" borderId="0" xfId="0" applyNumberFormat="1" applyFont="1" applyAlignment="1">
      <alignment horizontal="right" vertical="top"/>
    </xf>
    <xf numFmtId="167" fontId="0" fillId="0" borderId="0" xfId="0" applyNumberFormat="1">
      <alignment vertical="top"/>
    </xf>
    <xf numFmtId="168" fontId="2" fillId="0" borderId="0" xfId="1" applyNumberFormat="1" applyFont="1" applyAlignment="1">
      <alignment horizontal="right" vertical="top"/>
    </xf>
    <xf numFmtId="168" fontId="2" fillId="0" borderId="0" xfId="0" applyNumberFormat="1" applyFont="1" applyAlignment="1">
      <alignment horizontal="right" vertical="top"/>
    </xf>
    <xf numFmtId="168" fontId="0" fillId="0" borderId="0" xfId="0" applyNumberFormat="1">
      <alignment vertical="top"/>
    </xf>
    <xf numFmtId="167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 wrapText="1"/>
    </xf>
    <xf numFmtId="0" fontId="1" fillId="2" borderId="2" xfId="0" applyFont="1" applyFill="1" applyBorder="1">
      <alignment vertical="top"/>
    </xf>
    <xf numFmtId="165" fontId="3" fillId="2" borderId="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right" vertical="top"/>
    </xf>
    <xf numFmtId="168" fontId="0" fillId="2" borderId="2" xfId="0" applyNumberFormat="1" applyFill="1" applyBorder="1">
      <alignment vertical="top"/>
    </xf>
    <xf numFmtId="168" fontId="1" fillId="2" borderId="2" xfId="0" applyNumberFormat="1" applyFont="1" applyFill="1" applyBorder="1" applyAlignment="1">
      <alignment vertical="top"/>
    </xf>
    <xf numFmtId="0" fontId="5" fillId="2" borderId="3" xfId="0" applyFont="1" applyFill="1" applyBorder="1" applyAlignment="1">
      <alignment horizontal="center" vertical="center" wrapText="1" readingOrder="1"/>
    </xf>
    <xf numFmtId="0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top"/>
    </xf>
    <xf numFmtId="168" fontId="1" fillId="2" borderId="2" xfId="0" applyNumberFormat="1" applyFont="1" applyFill="1" applyBorder="1">
      <alignment vertical="top"/>
    </xf>
    <xf numFmtId="164" fontId="1" fillId="2" borderId="2" xfId="0" applyNumberFormat="1" applyFont="1" applyFill="1" applyBorder="1" applyAlignment="1">
      <alignment vertical="top"/>
    </xf>
    <xf numFmtId="169" fontId="2" fillId="0" borderId="0" xfId="1" applyNumberFormat="1" applyFont="1" applyAlignment="1">
      <alignment horizontal="right" vertical="top"/>
    </xf>
    <xf numFmtId="169" fontId="2" fillId="0" borderId="0" xfId="0" applyNumberFormat="1" applyFont="1" applyAlignment="1">
      <alignment horizontal="right" vertical="top"/>
    </xf>
    <xf numFmtId="0" fontId="4" fillId="0" borderId="0" xfId="0" applyFont="1">
      <alignment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 readingOrder="1"/>
    </xf>
    <xf numFmtId="0" fontId="5" fillId="0" borderId="0" xfId="0" applyFont="1" applyFill="1">
      <alignment vertical="top"/>
    </xf>
    <xf numFmtId="0" fontId="0" fillId="0" borderId="6" xfId="0" applyBorder="1">
      <alignment vertical="top"/>
    </xf>
    <xf numFmtId="164" fontId="0" fillId="0" borderId="6" xfId="0" applyNumberFormat="1" applyBorder="1">
      <alignment vertical="top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9" xfId="0" applyFont="1" applyFill="1" applyBorder="1" applyAlignment="1">
      <alignment horizontal="center" vertical="center" wrapText="1" readingOrder="1"/>
    </xf>
    <xf numFmtId="0" fontId="5" fillId="2" borderId="6" xfId="0" applyFont="1" applyFill="1" applyBorder="1" applyAlignment="1">
      <alignment horizontal="center" vertical="center" wrapText="1" readingOrder="1"/>
    </xf>
    <xf numFmtId="0" fontId="10" fillId="2" borderId="1" xfId="0" applyFont="1" applyFill="1" applyBorder="1" applyAlignment="1">
      <alignment horizontal="center" vertical="center" wrapText="1" readingOrder="1"/>
    </xf>
    <xf numFmtId="164" fontId="0" fillId="2" borderId="1" xfId="0" applyNumberForma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11" fillId="0" borderId="0" xfId="0" applyFont="1">
      <alignment vertical="top"/>
    </xf>
    <xf numFmtId="0" fontId="0" fillId="0" borderId="0" xfId="0" applyBorder="1">
      <alignment vertical="top"/>
    </xf>
    <xf numFmtId="169" fontId="2" fillId="0" borderId="0" xfId="1" applyNumberFormat="1" applyFont="1" applyAlignment="1">
      <alignment horizontal="right" vertical="top"/>
    </xf>
    <xf numFmtId="0" fontId="1" fillId="0" borderId="0" xfId="0" applyFont="1" applyAlignment="1">
      <alignment vertical="center"/>
    </xf>
    <xf numFmtId="14" fontId="0" fillId="3" borderId="0" xfId="0" applyNumberForma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2" borderId="5" xfId="0" applyFont="1" applyFill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right" vertical="center"/>
    </xf>
    <xf numFmtId="0" fontId="4" fillId="0" borderId="0" xfId="0" applyFont="1" applyAlignment="1">
      <alignment horizontal="left" vertical="top" wrapText="1"/>
    </xf>
    <xf numFmtId="0" fontId="4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5" fillId="2" borderId="3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left" vertical="top" wrapText="1"/>
    </xf>
    <xf numFmtId="164" fontId="2" fillId="0" borderId="0" xfId="1" applyFont="1" applyAlignment="1">
      <alignment horizontal="right" vertical="top"/>
    </xf>
    <xf numFmtId="168" fontId="2" fillId="0" borderId="0" xfId="0" applyNumberFormat="1" applyFont="1" applyAlignment="1">
      <alignment horizontal="right" vertical="top"/>
    </xf>
    <xf numFmtId="168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 wrapText="1"/>
    </xf>
    <xf numFmtId="164" fontId="2" fillId="0" borderId="0" xfId="1" applyFont="1" applyBorder="1" applyAlignment="1">
      <alignment horizontal="right" vertical="top"/>
    </xf>
    <xf numFmtId="164" fontId="2" fillId="0" borderId="0" xfId="1" applyFont="1" applyBorder="1" applyAlignment="1">
      <alignment horizontal="center" vertical="top"/>
    </xf>
    <xf numFmtId="164" fontId="2" fillId="0" borderId="0" xfId="1" applyFont="1" applyAlignment="1">
      <alignment horizontal="center" vertical="top"/>
    </xf>
    <xf numFmtId="0" fontId="1" fillId="2" borderId="2" xfId="0" applyFont="1" applyFill="1" applyBorder="1" applyAlignment="1">
      <alignment horizontal="left" vertical="top"/>
    </xf>
    <xf numFmtId="168" fontId="6" fillId="2" borderId="2" xfId="0" applyNumberFormat="1" applyFont="1" applyFill="1" applyBorder="1" applyAlignment="1">
      <alignment horizontal="right" vertical="top" wrapText="1"/>
    </xf>
    <xf numFmtId="14" fontId="0" fillId="0" borderId="0" xfId="0" applyNumberForma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168" fontId="1" fillId="2" borderId="2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left" vertical="top" wrapText="1"/>
    </xf>
    <xf numFmtId="168" fontId="2" fillId="0" borderId="0" xfId="1" applyNumberFormat="1" applyFont="1" applyAlignment="1">
      <alignment horizontal="right" vertical="top"/>
    </xf>
    <xf numFmtId="0" fontId="2" fillId="0" borderId="3" xfId="0" applyFont="1" applyBorder="1" applyAlignment="1">
      <alignment horizontal="left" vertical="top" wrapText="1"/>
    </xf>
    <xf numFmtId="168" fontId="2" fillId="0" borderId="3" xfId="1" applyNumberFormat="1" applyFont="1" applyBorder="1" applyAlignment="1">
      <alignment horizontal="right" vertical="top"/>
    </xf>
    <xf numFmtId="168" fontId="2" fillId="0" borderId="3" xfId="0" applyNumberFormat="1" applyFont="1" applyBorder="1" applyAlignment="1">
      <alignment horizontal="right" vertical="top"/>
    </xf>
    <xf numFmtId="168" fontId="2" fillId="0" borderId="0" xfId="1" applyNumberFormat="1" applyFont="1" applyBorder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164" fontId="12" fillId="0" borderId="0" xfId="1" applyFont="1" applyBorder="1" applyAlignment="1">
      <alignment horizontal="right" vertical="top"/>
    </xf>
    <xf numFmtId="169" fontId="2" fillId="0" borderId="0" xfId="0" applyNumberFormat="1" applyFont="1" applyAlignment="1">
      <alignment horizontal="right" vertical="top"/>
    </xf>
    <xf numFmtId="4" fontId="6" fillId="2" borderId="2" xfId="0" applyNumberFormat="1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right" vertical="top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topLeftCell="A4" workbookViewId="0">
      <selection activeCell="I26" sqref="I26"/>
    </sheetView>
  </sheetViews>
  <sheetFormatPr defaultRowHeight="13.2" x14ac:dyDescent="0.25"/>
  <cols>
    <col min="1" max="1" width="4.88671875" customWidth="1"/>
    <col min="2" max="2" width="15.88671875" customWidth="1"/>
    <col min="3" max="3" width="26.44140625" customWidth="1"/>
    <col min="4" max="11" width="15.33203125" customWidth="1"/>
    <col min="12" max="12" width="16.5546875" customWidth="1"/>
  </cols>
  <sheetData>
    <row r="1" spans="1:12" ht="15" customHeight="1" x14ac:dyDescent="0.25">
      <c r="A1" s="50" t="s">
        <v>122</v>
      </c>
      <c r="B1" s="50"/>
      <c r="C1" s="48" t="s">
        <v>194</v>
      </c>
    </row>
    <row r="2" spans="1:12" ht="15" customHeight="1" x14ac:dyDescent="0.25">
      <c r="A2" s="51" t="s">
        <v>123</v>
      </c>
      <c r="B2" s="52"/>
      <c r="C2" s="56" t="s">
        <v>136</v>
      </c>
      <c r="D2" s="56"/>
      <c r="E2" s="56"/>
      <c r="F2" s="56"/>
      <c r="G2" s="56"/>
      <c r="H2" s="56"/>
      <c r="I2" s="56"/>
      <c r="J2" s="56"/>
      <c r="K2" s="56"/>
      <c r="L2" s="56"/>
    </row>
    <row r="3" spans="1:12" ht="15" customHeight="1" x14ac:dyDescent="0.25">
      <c r="A3" s="51" t="s">
        <v>137</v>
      </c>
      <c r="B3" s="52"/>
      <c r="C3" s="51" t="s">
        <v>195</v>
      </c>
      <c r="D3" s="51"/>
      <c r="E3" s="51"/>
      <c r="F3" s="51"/>
      <c r="G3" s="51"/>
      <c r="H3" s="51"/>
      <c r="I3" s="51"/>
      <c r="J3" s="51"/>
      <c r="K3" s="51"/>
      <c r="L3" s="51"/>
    </row>
    <row r="4" spans="1:12" ht="15" customHeight="1" x14ac:dyDescent="0.25">
      <c r="A4" s="51" t="s">
        <v>124</v>
      </c>
      <c r="B4" s="52"/>
      <c r="C4" s="49" t="s">
        <v>195</v>
      </c>
    </row>
    <row r="5" spans="1:12" ht="15" customHeight="1" x14ac:dyDescent="0.25">
      <c r="D5" s="37" t="s">
        <v>139</v>
      </c>
      <c r="E5" s="37" t="s">
        <v>140</v>
      </c>
      <c r="F5" s="37" t="s">
        <v>141</v>
      </c>
      <c r="G5" s="37" t="s">
        <v>142</v>
      </c>
      <c r="H5" s="37" t="s">
        <v>143</v>
      </c>
      <c r="I5" s="37" t="s">
        <v>144</v>
      </c>
      <c r="J5" s="37" t="s">
        <v>196</v>
      </c>
      <c r="K5" s="37" t="s">
        <v>197</v>
      </c>
      <c r="L5" s="38" t="s">
        <v>145</v>
      </c>
    </row>
    <row r="6" spans="1:12" ht="15" customHeight="1" x14ac:dyDescent="0.25">
      <c r="A6" s="37" t="s">
        <v>0</v>
      </c>
      <c r="B6" s="53" t="s">
        <v>1</v>
      </c>
      <c r="C6" s="54"/>
      <c r="D6" s="40" t="s">
        <v>120</v>
      </c>
      <c r="E6" s="40" t="s">
        <v>120</v>
      </c>
      <c r="F6" s="40" t="s">
        <v>120</v>
      </c>
      <c r="G6" s="40" t="s">
        <v>120</v>
      </c>
      <c r="H6" s="40" t="s">
        <v>120</v>
      </c>
      <c r="I6" s="40" t="s">
        <v>120</v>
      </c>
      <c r="J6" s="40" t="s">
        <v>120</v>
      </c>
      <c r="K6" s="40" t="s">
        <v>120</v>
      </c>
      <c r="L6" s="39" t="s">
        <v>146</v>
      </c>
    </row>
    <row r="7" spans="1:12" x14ac:dyDescent="0.25">
      <c r="A7" s="35" t="s">
        <v>79</v>
      </c>
      <c r="B7" s="60" t="s">
        <v>126</v>
      </c>
      <c r="C7" s="61"/>
      <c r="D7" s="36">
        <f>'1. HDR PRAX'!O62</f>
        <v>0</v>
      </c>
      <c r="E7" s="36"/>
      <c r="F7" s="36"/>
      <c r="G7" s="36"/>
      <c r="H7" s="36"/>
      <c r="I7" s="36"/>
      <c r="J7" s="36"/>
      <c r="K7" s="36"/>
      <c r="L7" s="36">
        <f>'1. HDR PRAX'!O62</f>
        <v>0</v>
      </c>
    </row>
    <row r="8" spans="1:12" x14ac:dyDescent="0.25">
      <c r="A8" s="6" t="s">
        <v>83</v>
      </c>
      <c r="B8" s="57" t="s">
        <v>127</v>
      </c>
      <c r="C8" s="58"/>
      <c r="D8" s="6"/>
      <c r="E8" s="7"/>
      <c r="F8" s="7"/>
      <c r="G8" s="7"/>
      <c r="H8" s="7"/>
      <c r="I8" s="7"/>
      <c r="J8" s="7">
        <f>'2. VETRACÍ SYSTÉM'!N13</f>
        <v>0</v>
      </c>
      <c r="K8" s="7"/>
      <c r="L8" s="7">
        <f>'2. VETRACÍ SYSTÉM'!N9</f>
        <v>0</v>
      </c>
    </row>
    <row r="9" spans="1:12" x14ac:dyDescent="0.25">
      <c r="A9" s="6" t="s">
        <v>81</v>
      </c>
      <c r="B9" s="57" t="s">
        <v>128</v>
      </c>
      <c r="C9" s="58"/>
      <c r="D9" s="6"/>
      <c r="E9" s="7"/>
      <c r="F9" s="7"/>
      <c r="G9" s="7"/>
      <c r="H9" s="7"/>
      <c r="I9" s="7"/>
      <c r="J9" s="7"/>
      <c r="K9" s="7">
        <f>'3. VYKUROVANIE A CHLADENIE'!O19</f>
        <v>0</v>
      </c>
      <c r="L9" s="7">
        <f>'3. VYKUROVANIE A CHLADENIE'!O19</f>
        <v>0</v>
      </c>
    </row>
    <row r="10" spans="1:12" x14ac:dyDescent="0.25">
      <c r="A10" s="6" t="s">
        <v>84</v>
      </c>
      <c r="B10" s="57" t="s">
        <v>129</v>
      </c>
      <c r="C10" s="59"/>
      <c r="D10" s="7">
        <f>'4. PDR PRAX - SVETLO'!O45</f>
        <v>0</v>
      </c>
      <c r="E10" s="7"/>
      <c r="F10" s="7"/>
      <c r="G10" s="7"/>
      <c r="H10" s="7"/>
      <c r="I10" s="7"/>
      <c r="J10" s="7"/>
      <c r="K10" s="7"/>
      <c r="L10" s="7">
        <f>'4. PDR PRAX - SVETLO'!O45</f>
        <v>0</v>
      </c>
    </row>
    <row r="11" spans="1:12" x14ac:dyDescent="0.25">
      <c r="A11" s="6" t="s">
        <v>85</v>
      </c>
      <c r="B11" s="57" t="s">
        <v>130</v>
      </c>
      <c r="C11" s="58"/>
      <c r="D11" s="7"/>
      <c r="E11" s="7">
        <f>'5. PDR VYUČBA'!O24</f>
        <v>0</v>
      </c>
      <c r="F11" s="7"/>
      <c r="G11" s="7"/>
      <c r="H11" s="7"/>
      <c r="I11" s="7"/>
      <c r="J11" s="7"/>
      <c r="K11" s="7"/>
      <c r="L11" s="7">
        <f>'5. PDR VYUČBA'!O24</f>
        <v>0</v>
      </c>
    </row>
    <row r="12" spans="1:12" x14ac:dyDescent="0.25">
      <c r="A12" s="6" t="s">
        <v>80</v>
      </c>
      <c r="B12" s="57" t="s">
        <v>131</v>
      </c>
      <c r="C12" s="58"/>
      <c r="D12" s="7"/>
      <c r="E12" s="7">
        <f>'6. MULTIMEDIA'!O29</f>
        <v>0</v>
      </c>
      <c r="F12" s="7"/>
      <c r="G12" s="7"/>
      <c r="H12" s="7"/>
      <c r="I12" s="7"/>
      <c r="J12" s="7"/>
      <c r="K12" s="7"/>
      <c r="L12" s="7">
        <f>'6. MULTIMEDIA'!O29</f>
        <v>0</v>
      </c>
    </row>
    <row r="13" spans="1:12" x14ac:dyDescent="0.25">
      <c r="A13" s="6" t="s">
        <v>82</v>
      </c>
      <c r="B13" s="57" t="s">
        <v>132</v>
      </c>
      <c r="C13" s="58"/>
      <c r="D13" s="7"/>
      <c r="E13" s="7"/>
      <c r="F13" s="7">
        <f>'7. TIENENIE'!O18</f>
        <v>0</v>
      </c>
      <c r="G13" s="7"/>
      <c r="H13" s="7"/>
      <c r="I13" s="7"/>
      <c r="J13" s="7"/>
      <c r="K13" s="7"/>
      <c r="L13" s="7">
        <f>'7. TIENENIE'!O18</f>
        <v>0</v>
      </c>
    </row>
    <row r="14" spans="1:12" x14ac:dyDescent="0.25">
      <c r="A14" s="6" t="s">
        <v>86</v>
      </c>
      <c r="B14" s="57" t="s">
        <v>133</v>
      </c>
      <c r="C14" s="58"/>
      <c r="D14" s="7"/>
      <c r="E14" s="7"/>
      <c r="F14" s="7"/>
      <c r="G14" s="7">
        <f>'8. ZÁLOŽNY ZDROJ'!O13</f>
        <v>0</v>
      </c>
      <c r="H14" s="7"/>
      <c r="I14" s="7"/>
      <c r="J14" s="7"/>
      <c r="K14" s="7"/>
      <c r="L14" s="7">
        <f>'8. ZÁLOŽNY ZDROJ'!N9</f>
        <v>0</v>
      </c>
    </row>
    <row r="15" spans="1:12" x14ac:dyDescent="0.25">
      <c r="A15" s="6" t="s">
        <v>87</v>
      </c>
      <c r="B15" s="57" t="s">
        <v>134</v>
      </c>
      <c r="C15" s="58"/>
      <c r="D15" s="7"/>
      <c r="E15" s="7"/>
      <c r="F15" s="7"/>
      <c r="G15" s="7"/>
      <c r="H15" s="7">
        <f>'9. ALARM &amp; PRÍSTUP'!O36</f>
        <v>0</v>
      </c>
      <c r="I15" s="7"/>
      <c r="J15" s="7"/>
      <c r="K15" s="7"/>
      <c r="L15" s="7">
        <f>'9. ALARM &amp; PRÍSTUP'!O36</f>
        <v>0</v>
      </c>
    </row>
    <row r="16" spans="1:12" x14ac:dyDescent="0.25">
      <c r="A16" s="6" t="s">
        <v>88</v>
      </c>
      <c r="B16" s="57" t="s">
        <v>135</v>
      </c>
      <c r="C16" s="58"/>
      <c r="D16" s="7"/>
      <c r="E16" s="7"/>
      <c r="F16" s="7"/>
      <c r="G16" s="7"/>
      <c r="H16" s="7"/>
      <c r="I16" s="7">
        <f>'10. FOTOVOLTAICKÝ SYSTÉM'!O15</f>
        <v>0</v>
      </c>
      <c r="J16" s="7"/>
      <c r="K16" s="7"/>
      <c r="L16" s="7">
        <f>'10. FOTOVOLTAICKÝ SYSTÉM'!O15</f>
        <v>0</v>
      </c>
    </row>
    <row r="17" spans="1:12" s="43" customFormat="1" ht="15" customHeight="1" x14ac:dyDescent="0.25">
      <c r="B17" s="55" t="s">
        <v>121</v>
      </c>
      <c r="C17" s="55"/>
      <c r="D17" s="41">
        <f>SUM(D7:D16)</f>
        <v>0</v>
      </c>
      <c r="E17" s="41">
        <f t="shared" ref="E17:I17" si="0">SUM(E7:E16)</f>
        <v>0</v>
      </c>
      <c r="F17" s="41">
        <f t="shared" si="0"/>
        <v>0</v>
      </c>
      <c r="G17" s="41">
        <f t="shared" si="0"/>
        <v>0</v>
      </c>
      <c r="H17" s="41">
        <f t="shared" si="0"/>
        <v>0</v>
      </c>
      <c r="I17" s="41">
        <f t="shared" si="0"/>
        <v>0</v>
      </c>
      <c r="J17" s="41">
        <f t="shared" ref="J17:K17" si="1">SUM(J7:J16)</f>
        <v>0</v>
      </c>
      <c r="K17" s="41">
        <f t="shared" si="1"/>
        <v>0</v>
      </c>
      <c r="L17" s="42">
        <f>SUM(L7:L16)</f>
        <v>0</v>
      </c>
    </row>
    <row r="18" spans="1:12" s="43" customFormat="1" ht="15" customHeight="1" x14ac:dyDescent="0.25">
      <c r="B18" s="55" t="s">
        <v>147</v>
      </c>
      <c r="C18" s="55"/>
      <c r="D18" s="44">
        <f>ROUND(D17*0.2,2)</f>
        <v>0</v>
      </c>
      <c r="E18" s="44">
        <f t="shared" ref="E18:L18" si="2">ROUND(E17*0.2,2)</f>
        <v>0</v>
      </c>
      <c r="F18" s="44">
        <f t="shared" si="2"/>
        <v>0</v>
      </c>
      <c r="G18" s="44">
        <f t="shared" si="2"/>
        <v>0</v>
      </c>
      <c r="H18" s="44">
        <f t="shared" si="2"/>
        <v>0</v>
      </c>
      <c r="I18" s="44">
        <f t="shared" si="2"/>
        <v>0</v>
      </c>
      <c r="J18" s="44">
        <f t="shared" ref="J18:K18" si="3">ROUND(J17*0.2,2)</f>
        <v>0</v>
      </c>
      <c r="K18" s="44">
        <f t="shared" si="3"/>
        <v>0</v>
      </c>
      <c r="L18" s="44">
        <f t="shared" si="2"/>
        <v>0</v>
      </c>
    </row>
    <row r="19" spans="1:12" s="43" customFormat="1" ht="15" customHeight="1" x14ac:dyDescent="0.25">
      <c r="B19" s="55" t="s">
        <v>148</v>
      </c>
      <c r="C19" s="55"/>
      <c r="D19" s="41">
        <f>D17+D18</f>
        <v>0</v>
      </c>
      <c r="E19" s="41">
        <f t="shared" ref="E19:I19" si="4">E17+E18</f>
        <v>0</v>
      </c>
      <c r="F19" s="41">
        <f t="shared" si="4"/>
        <v>0</v>
      </c>
      <c r="G19" s="41">
        <f t="shared" si="4"/>
        <v>0</v>
      </c>
      <c r="H19" s="41">
        <f t="shared" si="4"/>
        <v>0</v>
      </c>
      <c r="I19" s="41">
        <f t="shared" si="4"/>
        <v>0</v>
      </c>
      <c r="J19" s="41">
        <f t="shared" ref="J19:K19" si="5">J17+J18</f>
        <v>0</v>
      </c>
      <c r="K19" s="41">
        <f t="shared" si="5"/>
        <v>0</v>
      </c>
      <c r="L19" s="42">
        <f>L17+L18</f>
        <v>0</v>
      </c>
    </row>
    <row r="20" spans="1:12" x14ac:dyDescent="0.25">
      <c r="I20" s="4"/>
      <c r="J20" s="4"/>
      <c r="K20" s="4"/>
    </row>
    <row r="21" spans="1:12" x14ac:dyDescent="0.25">
      <c r="A21" s="45" t="s">
        <v>152</v>
      </c>
      <c r="I21" s="4"/>
      <c r="J21" s="4"/>
      <c r="K21" s="4"/>
    </row>
    <row r="22" spans="1:12" x14ac:dyDescent="0.25">
      <c r="A22" s="45" t="s">
        <v>193</v>
      </c>
    </row>
  </sheetData>
  <mergeCells count="20">
    <mergeCell ref="B17:C17"/>
    <mergeCell ref="C2:L2"/>
    <mergeCell ref="C3:L3"/>
    <mergeCell ref="B18:C18"/>
    <mergeCell ref="B19:C19"/>
    <mergeCell ref="B14:C14"/>
    <mergeCell ref="B15:C15"/>
    <mergeCell ref="B16:C16"/>
    <mergeCell ref="B13:C13"/>
    <mergeCell ref="B8:C8"/>
    <mergeCell ref="B9:C9"/>
    <mergeCell ref="B10:C10"/>
    <mergeCell ref="B11:C11"/>
    <mergeCell ref="B12:C12"/>
    <mergeCell ref="B7:C7"/>
    <mergeCell ref="A1:B1"/>
    <mergeCell ref="A2:B2"/>
    <mergeCell ref="A3:B3"/>
    <mergeCell ref="A4:B4"/>
    <mergeCell ref="B6:C6"/>
  </mergeCells>
  <phoneticPr fontId="8" type="noConversion"/>
  <pageMargins left="0.73" right="0.37" top="0.75" bottom="0.75" header="0.3" footer="0.3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36"/>
  <sheetViews>
    <sheetView topLeftCell="A13" zoomScaleNormal="100" workbookViewId="0">
      <selection activeCell="L35" sqref="L35"/>
    </sheetView>
  </sheetViews>
  <sheetFormatPr defaultRowHeight="13.2" x14ac:dyDescent="0.25"/>
  <cols>
    <col min="1" max="1" width="5.109375" customWidth="1"/>
    <col min="2" max="2" width="8.44140625" customWidth="1"/>
    <col min="5" max="5" width="7.33203125" customWidth="1"/>
    <col min="6" max="9" width="2.33203125" customWidth="1"/>
    <col min="10" max="10" width="10.109375" customWidth="1"/>
    <col min="14" max="14" width="6.33203125" customWidth="1"/>
    <col min="15" max="15" width="10.88671875" bestFit="1" customWidth="1"/>
  </cols>
  <sheetData>
    <row r="1" spans="1:15" ht="15" customHeight="1" x14ac:dyDescent="0.25">
      <c r="A1" t="str">
        <f>SPOLU!A1</f>
        <v>Názov projektu:</v>
      </c>
      <c r="C1" s="31" t="str">
        <f>SPOLU!C1</f>
        <v>Podpora vytvárania a rozširovania vyspelých kapacít pre vývoj produktov a služieb spoločnosti EponaCom, s.r.o. v spolupráci so SOŠ polytechnickou v Humennom</v>
      </c>
    </row>
    <row r="2" spans="1:15" ht="15" customHeight="1" x14ac:dyDescent="0.25">
      <c r="A2" s="29" t="s">
        <v>125</v>
      </c>
      <c r="C2" s="32" t="str">
        <f>SPOLU!B15</f>
        <v>Alarm &amp; prístup</v>
      </c>
    </row>
    <row r="3" spans="1:15" ht="15" customHeight="1" x14ac:dyDescent="0.25">
      <c r="A3" t="str">
        <f>SPOLU!A2</f>
        <v>Objednávateľ:</v>
      </c>
      <c r="C3" s="30" t="str">
        <f>SPOLU!C2</f>
        <v>EponaCom, s.r.o., Štefánikova 22, 066 01 Humenné</v>
      </c>
    </row>
    <row r="4" spans="1:15" ht="15" customHeight="1" x14ac:dyDescent="0.25">
      <c r="A4" t="str">
        <f>SPOLU!A3</f>
        <v>Dodávateľ:</v>
      </c>
      <c r="C4" s="30" t="str">
        <f>SPOLU!C3</f>
        <v>vyplní ucházač</v>
      </c>
    </row>
    <row r="5" spans="1:15" ht="15" customHeight="1" x14ac:dyDescent="0.25">
      <c r="A5" t="str">
        <f>SPOLU!A4</f>
        <v>Dátum:</v>
      </c>
      <c r="C5" s="73" t="str">
        <f>SPOLU!C4</f>
        <v>vyplní ucházač</v>
      </c>
      <c r="D5" s="73"/>
    </row>
    <row r="6" spans="1:15" ht="12.75" customHeight="1" x14ac:dyDescent="0.25"/>
    <row r="7" spans="1:15" s="34" customFormat="1" ht="12.9" customHeight="1" x14ac:dyDescent="0.25">
      <c r="A7" s="22" t="s">
        <v>0</v>
      </c>
      <c r="B7" s="62" t="s">
        <v>1</v>
      </c>
      <c r="C7" s="62"/>
      <c r="D7" s="62"/>
      <c r="E7" s="62"/>
      <c r="F7" s="62"/>
      <c r="G7" s="62"/>
      <c r="H7" s="62"/>
      <c r="I7" s="62"/>
      <c r="J7" s="22" t="s">
        <v>2</v>
      </c>
      <c r="K7" s="22" t="s">
        <v>3</v>
      </c>
      <c r="L7" s="62" t="s">
        <v>4</v>
      </c>
      <c r="M7" s="62"/>
      <c r="N7" s="62" t="s">
        <v>5</v>
      </c>
      <c r="O7" s="62"/>
    </row>
    <row r="9" spans="1:15" x14ac:dyDescent="0.25">
      <c r="A9" s="5">
        <v>1</v>
      </c>
      <c r="B9" s="63" t="s">
        <v>70</v>
      </c>
      <c r="C9" s="63"/>
      <c r="D9" s="63"/>
      <c r="E9" s="63"/>
      <c r="F9" s="63"/>
      <c r="G9" s="63"/>
      <c r="H9" s="63"/>
      <c r="I9" s="63"/>
      <c r="J9" s="10">
        <v>15</v>
      </c>
      <c r="K9" s="1" t="s">
        <v>6</v>
      </c>
      <c r="L9" s="64">
        <v>0</v>
      </c>
      <c r="M9" s="64"/>
      <c r="N9" s="66">
        <f>ROUND(L9*J9,2)</f>
        <v>0</v>
      </c>
      <c r="O9" s="66"/>
    </row>
    <row r="10" spans="1:15" ht="12.75" customHeight="1" x14ac:dyDescent="0.25">
      <c r="A10" s="5"/>
      <c r="B10" s="63" t="s">
        <v>182</v>
      </c>
      <c r="C10" s="63"/>
      <c r="D10" s="63"/>
      <c r="E10" s="63"/>
      <c r="F10" s="63"/>
      <c r="G10" s="63"/>
      <c r="H10" s="63"/>
      <c r="I10" s="63"/>
      <c r="J10" s="10"/>
      <c r="K10" s="1"/>
      <c r="L10" s="12"/>
      <c r="M10" s="12"/>
      <c r="N10" s="13"/>
      <c r="O10" s="13"/>
    </row>
    <row r="11" spans="1:15" ht="12.75" customHeight="1" x14ac:dyDescent="0.25">
      <c r="A11" s="5">
        <v>2</v>
      </c>
      <c r="B11" s="63" t="s">
        <v>71</v>
      </c>
      <c r="C11" s="63"/>
      <c r="D11" s="63"/>
      <c r="E11" s="63"/>
      <c r="F11" s="63"/>
      <c r="G11" s="63"/>
      <c r="H11" s="63"/>
      <c r="I11" s="63"/>
      <c r="J11" s="10">
        <v>6</v>
      </c>
      <c r="K11" s="1" t="s">
        <v>6</v>
      </c>
      <c r="L11" s="64">
        <v>0</v>
      </c>
      <c r="M11" s="64"/>
      <c r="N11" s="65">
        <f t="shared" ref="N11:N34" si="0">ROUND(L11*J11,2)</f>
        <v>0</v>
      </c>
      <c r="O11" s="65"/>
    </row>
    <row r="12" spans="1:15" ht="12.75" customHeight="1" x14ac:dyDescent="0.25">
      <c r="A12" s="5"/>
      <c r="B12" s="63" t="s">
        <v>182</v>
      </c>
      <c r="C12" s="63"/>
      <c r="D12" s="63"/>
      <c r="E12" s="63"/>
      <c r="F12" s="63"/>
      <c r="G12" s="63"/>
      <c r="H12" s="63"/>
      <c r="I12" s="63"/>
      <c r="J12" s="10"/>
      <c r="K12" s="1"/>
      <c r="L12" s="12"/>
      <c r="M12" s="12"/>
      <c r="N12" s="13"/>
      <c r="O12" s="13"/>
    </row>
    <row r="13" spans="1:15" ht="12.75" customHeight="1" x14ac:dyDescent="0.25">
      <c r="A13" s="5">
        <v>3</v>
      </c>
      <c r="B13" s="63" t="s">
        <v>72</v>
      </c>
      <c r="C13" s="63"/>
      <c r="D13" s="63"/>
      <c r="E13" s="63"/>
      <c r="F13" s="63"/>
      <c r="G13" s="63"/>
      <c r="H13" s="63"/>
      <c r="I13" s="63"/>
      <c r="J13" s="10">
        <v>4</v>
      </c>
      <c r="K13" s="1" t="s">
        <v>6</v>
      </c>
      <c r="L13" s="64">
        <v>0</v>
      </c>
      <c r="M13" s="64"/>
      <c r="N13" s="65">
        <f t="shared" si="0"/>
        <v>0</v>
      </c>
      <c r="O13" s="65"/>
    </row>
    <row r="14" spans="1:15" ht="12.75" customHeight="1" x14ac:dyDescent="0.25">
      <c r="A14" s="5"/>
      <c r="B14" s="63" t="s">
        <v>183</v>
      </c>
      <c r="C14" s="63"/>
      <c r="D14" s="63"/>
      <c r="E14" s="63"/>
      <c r="F14" s="63"/>
      <c r="G14" s="63"/>
      <c r="H14" s="63"/>
      <c r="I14" s="63"/>
      <c r="J14" s="10"/>
      <c r="K14" s="1"/>
      <c r="L14" s="12"/>
      <c r="M14" s="12"/>
      <c r="N14" s="13"/>
      <c r="O14" s="13"/>
    </row>
    <row r="15" spans="1:15" ht="12.75" customHeight="1" x14ac:dyDescent="0.25">
      <c r="A15" s="5">
        <v>4</v>
      </c>
      <c r="B15" s="63" t="s">
        <v>73</v>
      </c>
      <c r="C15" s="63"/>
      <c r="D15" s="63"/>
      <c r="E15" s="63"/>
      <c r="F15" s="63"/>
      <c r="G15" s="63"/>
      <c r="H15" s="63"/>
      <c r="I15" s="63"/>
      <c r="J15" s="10">
        <v>10</v>
      </c>
      <c r="K15" s="1" t="s">
        <v>6</v>
      </c>
      <c r="L15" s="64">
        <v>0</v>
      </c>
      <c r="M15" s="64"/>
      <c r="N15" s="65">
        <f t="shared" si="0"/>
        <v>0</v>
      </c>
      <c r="O15" s="65"/>
    </row>
    <row r="16" spans="1:15" ht="12.75" customHeight="1" x14ac:dyDescent="0.25">
      <c r="A16" s="5"/>
      <c r="B16" s="63" t="s">
        <v>183</v>
      </c>
      <c r="C16" s="63"/>
      <c r="D16" s="63"/>
      <c r="E16" s="63"/>
      <c r="F16" s="63"/>
      <c r="G16" s="63"/>
      <c r="H16" s="63"/>
      <c r="I16" s="63"/>
      <c r="J16" s="10"/>
      <c r="K16" s="1"/>
      <c r="L16" s="12"/>
      <c r="M16" s="12"/>
      <c r="N16" s="13"/>
      <c r="O16" s="13"/>
    </row>
    <row r="17" spans="1:15" ht="12.75" customHeight="1" x14ac:dyDescent="0.25">
      <c r="A17" s="5">
        <v>5</v>
      </c>
      <c r="B17" s="63" t="s">
        <v>74</v>
      </c>
      <c r="C17" s="63"/>
      <c r="D17" s="63"/>
      <c r="E17" s="63"/>
      <c r="F17" s="63"/>
      <c r="G17" s="63"/>
      <c r="H17" s="63"/>
      <c r="I17" s="63"/>
      <c r="J17" s="10">
        <v>10</v>
      </c>
      <c r="K17" s="1" t="s">
        <v>6</v>
      </c>
      <c r="L17" s="64">
        <v>0</v>
      </c>
      <c r="M17" s="64"/>
      <c r="N17" s="65">
        <f t="shared" si="0"/>
        <v>0</v>
      </c>
      <c r="O17" s="65"/>
    </row>
    <row r="18" spans="1:15" ht="12.75" customHeight="1" x14ac:dyDescent="0.25">
      <c r="A18" s="5"/>
      <c r="B18" s="63" t="s">
        <v>183</v>
      </c>
      <c r="C18" s="63"/>
      <c r="D18" s="63"/>
      <c r="E18" s="63"/>
      <c r="F18" s="63"/>
      <c r="G18" s="63"/>
      <c r="H18" s="63"/>
      <c r="I18" s="63"/>
      <c r="J18" s="10"/>
      <c r="K18" s="1"/>
      <c r="L18" s="12"/>
      <c r="M18" s="12"/>
      <c r="N18" s="13"/>
      <c r="O18" s="13"/>
    </row>
    <row r="19" spans="1:15" ht="12.75" customHeight="1" x14ac:dyDescent="0.25">
      <c r="A19" s="5">
        <v>6</v>
      </c>
      <c r="B19" s="63" t="s">
        <v>75</v>
      </c>
      <c r="C19" s="63"/>
      <c r="D19" s="63"/>
      <c r="E19" s="63"/>
      <c r="F19" s="63"/>
      <c r="G19" s="63"/>
      <c r="H19" s="63"/>
      <c r="I19" s="63"/>
      <c r="J19" s="10">
        <v>2</v>
      </c>
      <c r="K19" s="1" t="s">
        <v>6</v>
      </c>
      <c r="L19" s="64">
        <v>0</v>
      </c>
      <c r="M19" s="64"/>
      <c r="N19" s="65">
        <f t="shared" si="0"/>
        <v>0</v>
      </c>
      <c r="O19" s="65"/>
    </row>
    <row r="20" spans="1:15" ht="12.75" customHeight="1" x14ac:dyDescent="0.25">
      <c r="A20" s="5"/>
      <c r="B20" s="63" t="s">
        <v>183</v>
      </c>
      <c r="C20" s="63"/>
      <c r="D20" s="63"/>
      <c r="E20" s="63"/>
      <c r="F20" s="63"/>
      <c r="G20" s="63"/>
      <c r="H20" s="63"/>
      <c r="I20" s="63"/>
      <c r="J20" s="10"/>
      <c r="K20" s="1"/>
      <c r="L20" s="12"/>
      <c r="M20" s="12"/>
      <c r="N20" s="13"/>
      <c r="O20" s="13"/>
    </row>
    <row r="21" spans="1:15" ht="12.75" customHeight="1" x14ac:dyDescent="0.25">
      <c r="A21" s="5">
        <v>7</v>
      </c>
      <c r="B21" s="63" t="s">
        <v>76</v>
      </c>
      <c r="C21" s="63"/>
      <c r="D21" s="63"/>
      <c r="E21" s="63"/>
      <c r="F21" s="63"/>
      <c r="G21" s="63"/>
      <c r="H21" s="63"/>
      <c r="I21" s="63"/>
      <c r="J21" s="10">
        <v>4</v>
      </c>
      <c r="K21" s="1" t="s">
        <v>6</v>
      </c>
      <c r="L21" s="64">
        <v>0</v>
      </c>
      <c r="M21" s="64"/>
      <c r="N21" s="65">
        <f t="shared" si="0"/>
        <v>0</v>
      </c>
      <c r="O21" s="65"/>
    </row>
    <row r="22" spans="1:15" ht="12.75" customHeight="1" x14ac:dyDescent="0.25">
      <c r="A22" s="5"/>
      <c r="B22" s="63" t="s">
        <v>183</v>
      </c>
      <c r="C22" s="63"/>
      <c r="D22" s="63"/>
      <c r="E22" s="63"/>
      <c r="F22" s="63"/>
      <c r="G22" s="63"/>
      <c r="H22" s="63"/>
      <c r="I22" s="63"/>
      <c r="J22" s="10"/>
      <c r="K22" s="1"/>
      <c r="L22" s="12"/>
      <c r="M22" s="12"/>
      <c r="N22" s="13"/>
      <c r="O22" s="13"/>
    </row>
    <row r="23" spans="1:15" ht="12.75" customHeight="1" x14ac:dyDescent="0.25">
      <c r="A23" s="5">
        <v>8</v>
      </c>
      <c r="B23" s="63" t="s">
        <v>77</v>
      </c>
      <c r="C23" s="63"/>
      <c r="D23" s="63"/>
      <c r="E23" s="63"/>
      <c r="F23" s="63"/>
      <c r="G23" s="63"/>
      <c r="H23" s="63"/>
      <c r="I23" s="63"/>
      <c r="J23" s="10">
        <v>4</v>
      </c>
      <c r="K23" s="1" t="s">
        <v>6</v>
      </c>
      <c r="L23" s="64">
        <v>0</v>
      </c>
      <c r="M23" s="64"/>
      <c r="N23" s="65">
        <f t="shared" si="0"/>
        <v>0</v>
      </c>
      <c r="O23" s="65"/>
    </row>
    <row r="24" spans="1:15" ht="12.75" customHeight="1" x14ac:dyDescent="0.25">
      <c r="A24" s="5"/>
      <c r="B24" s="63" t="s">
        <v>184</v>
      </c>
      <c r="C24" s="63"/>
      <c r="D24" s="63"/>
      <c r="E24" s="63"/>
      <c r="F24" s="63"/>
      <c r="G24" s="63"/>
      <c r="H24" s="63"/>
      <c r="I24" s="63"/>
      <c r="J24" s="10"/>
      <c r="K24" s="1"/>
      <c r="L24" s="12"/>
      <c r="M24" s="12"/>
      <c r="N24" s="13"/>
      <c r="O24" s="13"/>
    </row>
    <row r="25" spans="1:15" ht="12.75" customHeight="1" x14ac:dyDescent="0.25">
      <c r="A25" s="5"/>
      <c r="B25" s="74" t="s">
        <v>185</v>
      </c>
      <c r="C25" s="74"/>
      <c r="D25" s="74"/>
      <c r="E25" s="74"/>
      <c r="F25" s="74"/>
      <c r="G25" s="74"/>
      <c r="H25" s="74"/>
      <c r="I25" s="74"/>
      <c r="J25" s="10"/>
      <c r="K25" s="1"/>
      <c r="L25" s="12"/>
      <c r="M25" s="12"/>
      <c r="N25" s="13"/>
      <c r="O25" s="13"/>
    </row>
    <row r="26" spans="1:15" ht="12.75" customHeight="1" x14ac:dyDescent="0.25">
      <c r="A26" s="5"/>
      <c r="B26" s="74" t="s">
        <v>186</v>
      </c>
      <c r="C26" s="74"/>
      <c r="D26" s="74"/>
      <c r="E26" s="74"/>
      <c r="F26" s="74"/>
      <c r="G26" s="74"/>
      <c r="H26" s="74"/>
      <c r="I26" s="74"/>
      <c r="J26" s="10"/>
      <c r="K26" s="1"/>
      <c r="L26" s="12"/>
      <c r="M26" s="12"/>
      <c r="N26" s="13"/>
      <c r="O26" s="13"/>
    </row>
    <row r="27" spans="1:15" ht="12.75" customHeight="1" x14ac:dyDescent="0.25">
      <c r="A27" s="5"/>
      <c r="B27" s="74" t="s">
        <v>187</v>
      </c>
      <c r="C27" s="74"/>
      <c r="D27" s="74"/>
      <c r="E27" s="74"/>
      <c r="F27" s="74"/>
      <c r="G27" s="74"/>
      <c r="H27" s="74"/>
      <c r="I27" s="74"/>
      <c r="J27" s="10"/>
      <c r="K27" s="1"/>
      <c r="L27" s="12"/>
      <c r="M27" s="12"/>
      <c r="N27" s="13"/>
      <c r="O27" s="13"/>
    </row>
    <row r="28" spans="1:15" ht="12.75" customHeight="1" x14ac:dyDescent="0.25">
      <c r="A28" s="5"/>
      <c r="B28" s="74" t="s">
        <v>188</v>
      </c>
      <c r="C28" s="74"/>
      <c r="D28" s="74"/>
      <c r="E28" s="74"/>
      <c r="F28" s="74"/>
      <c r="G28" s="74"/>
      <c r="H28" s="74"/>
      <c r="I28" s="74"/>
      <c r="J28" s="10"/>
      <c r="K28" s="1"/>
      <c r="L28" s="12"/>
      <c r="M28" s="12"/>
      <c r="N28" s="13"/>
      <c r="O28" s="13"/>
    </row>
    <row r="29" spans="1:15" ht="12.75" customHeight="1" x14ac:dyDescent="0.25">
      <c r="A29" s="5">
        <v>9</v>
      </c>
      <c r="B29" s="63" t="s">
        <v>78</v>
      </c>
      <c r="C29" s="63"/>
      <c r="D29" s="63"/>
      <c r="E29" s="63"/>
      <c r="F29" s="63"/>
      <c r="G29" s="63"/>
      <c r="H29" s="63"/>
      <c r="I29" s="63"/>
      <c r="J29" s="10">
        <v>1</v>
      </c>
      <c r="K29" s="1" t="s">
        <v>6</v>
      </c>
      <c r="L29" s="64">
        <v>0</v>
      </c>
      <c r="M29" s="64"/>
      <c r="N29" s="65">
        <f t="shared" si="0"/>
        <v>0</v>
      </c>
      <c r="O29" s="65"/>
    </row>
    <row r="30" spans="1:15" ht="12.75" customHeight="1" x14ac:dyDescent="0.25">
      <c r="A30" s="5"/>
      <c r="B30" s="63" t="s">
        <v>184</v>
      </c>
      <c r="C30" s="63"/>
      <c r="D30" s="63"/>
      <c r="E30" s="63"/>
      <c r="F30" s="63"/>
      <c r="G30" s="63"/>
      <c r="H30" s="63"/>
      <c r="I30" s="63"/>
      <c r="J30" s="10"/>
      <c r="K30" s="1"/>
      <c r="L30" s="12"/>
      <c r="M30" s="12"/>
      <c r="N30" s="13"/>
      <c r="O30" s="13"/>
    </row>
    <row r="31" spans="1:15" ht="12.75" customHeight="1" x14ac:dyDescent="0.25">
      <c r="A31" s="5"/>
      <c r="B31" s="74" t="s">
        <v>189</v>
      </c>
      <c r="C31" s="74"/>
      <c r="D31" s="74"/>
      <c r="E31" s="74"/>
      <c r="F31" s="74"/>
      <c r="G31" s="74"/>
      <c r="H31" s="74"/>
      <c r="I31" s="74"/>
      <c r="J31" s="10"/>
      <c r="K31" s="1"/>
      <c r="L31" s="12"/>
      <c r="M31" s="12"/>
      <c r="N31" s="13"/>
      <c r="O31" s="13"/>
    </row>
    <row r="32" spans="1:15" ht="12.75" customHeight="1" x14ac:dyDescent="0.25">
      <c r="A32" s="5"/>
      <c r="B32" s="74" t="s">
        <v>190</v>
      </c>
      <c r="C32" s="74"/>
      <c r="D32" s="74"/>
      <c r="E32" s="74"/>
      <c r="F32" s="74"/>
      <c r="G32" s="74"/>
      <c r="H32" s="74"/>
      <c r="I32" s="74"/>
      <c r="J32" s="10"/>
      <c r="K32" s="1"/>
      <c r="L32" s="12"/>
      <c r="M32" s="12"/>
      <c r="N32" s="13"/>
      <c r="O32" s="13"/>
    </row>
    <row r="33" spans="1:15" ht="24.6" customHeight="1" x14ac:dyDescent="0.25">
      <c r="A33" s="5"/>
      <c r="B33" s="74" t="s">
        <v>191</v>
      </c>
      <c r="C33" s="74"/>
      <c r="D33" s="74"/>
      <c r="E33" s="74"/>
      <c r="F33" s="74"/>
      <c r="G33" s="74"/>
      <c r="H33" s="74"/>
      <c r="I33" s="74"/>
      <c r="J33" s="10"/>
      <c r="K33" s="1"/>
      <c r="L33" s="12"/>
      <c r="M33" s="12"/>
      <c r="N33" s="13"/>
      <c r="O33" s="13"/>
    </row>
    <row r="34" spans="1:15" ht="12.75" customHeight="1" x14ac:dyDescent="0.25">
      <c r="A34" s="5">
        <v>10</v>
      </c>
      <c r="B34" s="63" t="s">
        <v>138</v>
      </c>
      <c r="C34" s="63"/>
      <c r="D34" s="63"/>
      <c r="E34" s="63"/>
      <c r="F34" s="63"/>
      <c r="G34" s="63"/>
      <c r="H34" s="63"/>
      <c r="I34" s="63"/>
      <c r="J34" s="10">
        <v>1</v>
      </c>
      <c r="K34" s="1" t="s">
        <v>6</v>
      </c>
      <c r="L34" s="64">
        <v>0</v>
      </c>
      <c r="M34" s="64"/>
      <c r="N34" s="65">
        <f t="shared" si="0"/>
        <v>0</v>
      </c>
      <c r="O34" s="65"/>
    </row>
    <row r="35" spans="1:15" x14ac:dyDescent="0.25">
      <c r="L35" s="14"/>
      <c r="M35" s="14"/>
      <c r="N35" s="14"/>
      <c r="O35" s="14"/>
    </row>
    <row r="36" spans="1:15" ht="12.75" customHeight="1" x14ac:dyDescent="0.25">
      <c r="A36" s="17"/>
      <c r="B36" s="71" t="s">
        <v>43</v>
      </c>
      <c r="C36" s="71"/>
      <c r="D36" s="71"/>
      <c r="E36" s="71"/>
      <c r="F36" s="71"/>
      <c r="G36" s="71"/>
      <c r="H36" s="71"/>
      <c r="I36" s="71"/>
      <c r="J36" s="18"/>
      <c r="K36" s="19"/>
      <c r="L36" s="72"/>
      <c r="M36" s="72"/>
      <c r="N36" s="21"/>
      <c r="O36" s="21">
        <f>SUM(N9:O34)</f>
        <v>0</v>
      </c>
    </row>
  </sheetData>
  <mergeCells count="52">
    <mergeCell ref="B31:I31"/>
    <mergeCell ref="B32:I32"/>
    <mergeCell ref="B33:I33"/>
    <mergeCell ref="B16:I16"/>
    <mergeCell ref="B18:I18"/>
    <mergeCell ref="B20:I20"/>
    <mergeCell ref="B22:I22"/>
    <mergeCell ref="B24:I24"/>
    <mergeCell ref="B21:I21"/>
    <mergeCell ref="C5:D5"/>
    <mergeCell ref="B7:I7"/>
    <mergeCell ref="L7:M7"/>
    <mergeCell ref="N7:O7"/>
    <mergeCell ref="B10:I10"/>
    <mergeCell ref="B9:I9"/>
    <mergeCell ref="L9:M9"/>
    <mergeCell ref="N9:O9"/>
    <mergeCell ref="L36:M36"/>
    <mergeCell ref="B23:I23"/>
    <mergeCell ref="L23:M23"/>
    <mergeCell ref="N23:O23"/>
    <mergeCell ref="B29:I29"/>
    <mergeCell ref="L29:M29"/>
    <mergeCell ref="N29:O29"/>
    <mergeCell ref="B36:I36"/>
    <mergeCell ref="B25:I25"/>
    <mergeCell ref="B26:I26"/>
    <mergeCell ref="B27:I27"/>
    <mergeCell ref="B28:I28"/>
    <mergeCell ref="N34:O34"/>
    <mergeCell ref="L34:M34"/>
    <mergeCell ref="B34:I34"/>
    <mergeCell ref="B30:I30"/>
    <mergeCell ref="B11:I11"/>
    <mergeCell ref="L11:M11"/>
    <mergeCell ref="N11:O11"/>
    <mergeCell ref="B19:I19"/>
    <mergeCell ref="L19:M19"/>
    <mergeCell ref="N19:O19"/>
    <mergeCell ref="B13:I13"/>
    <mergeCell ref="B12:I12"/>
    <mergeCell ref="B14:I14"/>
    <mergeCell ref="L13:M13"/>
    <mergeCell ref="N13:O13"/>
    <mergeCell ref="B15:I15"/>
    <mergeCell ref="L15:M15"/>
    <mergeCell ref="N15:O15"/>
    <mergeCell ref="L21:M21"/>
    <mergeCell ref="N21:O21"/>
    <mergeCell ref="B17:I17"/>
    <mergeCell ref="L17:M17"/>
    <mergeCell ref="N17:O17"/>
  </mergeCells>
  <pageMargins left="0.7" right="0.7" top="0.75" bottom="0.75" header="0.3" footer="0.3"/>
  <pageSetup paperSize="9"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5"/>
  <sheetViews>
    <sheetView zoomScaleNormal="100" workbookViewId="0">
      <selection activeCell="L11" sqref="L11"/>
    </sheetView>
  </sheetViews>
  <sheetFormatPr defaultRowHeight="13.2" x14ac:dyDescent="0.25"/>
  <cols>
    <col min="1" max="1" width="5.88671875" customWidth="1"/>
    <col min="2" max="2" width="8.44140625" customWidth="1"/>
    <col min="5" max="5" width="6.33203125" customWidth="1"/>
    <col min="6" max="9" width="2.6640625" customWidth="1"/>
    <col min="10" max="10" width="10.33203125" customWidth="1"/>
    <col min="14" max="14" width="6" customWidth="1"/>
    <col min="15" max="15" width="11" bestFit="1" customWidth="1"/>
  </cols>
  <sheetData>
    <row r="1" spans="1:15" ht="15" customHeight="1" x14ac:dyDescent="0.25">
      <c r="A1" t="str">
        <f>SPOLU!A1</f>
        <v>Názov projektu:</v>
      </c>
      <c r="C1" s="31" t="str">
        <f>SPOLU!C1</f>
        <v>Podpora vytvárania a rozširovania vyspelých kapacít pre vývoj produktov a služieb spoločnosti EponaCom, s.r.o. v spolupráci so SOŠ polytechnickou v Humennom</v>
      </c>
    </row>
    <row r="2" spans="1:15" ht="15" customHeight="1" x14ac:dyDescent="0.25">
      <c r="A2" s="29" t="s">
        <v>125</v>
      </c>
      <c r="C2" s="32" t="str">
        <f>SPOLU!B16</f>
        <v>Fotovoltaický systém</v>
      </c>
    </row>
    <row r="3" spans="1:15" ht="15" customHeight="1" x14ac:dyDescent="0.25">
      <c r="A3" t="str">
        <f>SPOLU!A2</f>
        <v>Objednávateľ:</v>
      </c>
      <c r="C3" s="30" t="str">
        <f>SPOLU!C2</f>
        <v>EponaCom, s.r.o., Štefánikova 22, 066 01 Humenné</v>
      </c>
    </row>
    <row r="4" spans="1:15" ht="15" customHeight="1" x14ac:dyDescent="0.25">
      <c r="A4" t="str">
        <f>SPOLU!A3</f>
        <v>Dodávateľ:</v>
      </c>
      <c r="C4" s="30" t="str">
        <f>SPOLU!C3</f>
        <v>vyplní ucházač</v>
      </c>
    </row>
    <row r="5" spans="1:15" ht="15" customHeight="1" x14ac:dyDescent="0.25">
      <c r="A5" t="str">
        <f>SPOLU!A4</f>
        <v>Dátum:</v>
      </c>
      <c r="C5" s="73" t="str">
        <f>SPOLU!C4</f>
        <v>vyplní ucházač</v>
      </c>
      <c r="D5" s="73"/>
    </row>
    <row r="6" spans="1:15" ht="12.75" customHeight="1" x14ac:dyDescent="0.25"/>
    <row r="7" spans="1:15" s="34" customFormat="1" ht="12.9" customHeight="1" x14ac:dyDescent="0.25">
      <c r="A7" s="22" t="s">
        <v>0</v>
      </c>
      <c r="B7" s="62" t="s">
        <v>1</v>
      </c>
      <c r="C7" s="62"/>
      <c r="D7" s="62"/>
      <c r="E7" s="62"/>
      <c r="F7" s="62"/>
      <c r="G7" s="62"/>
      <c r="H7" s="62"/>
      <c r="I7" s="62"/>
      <c r="J7" s="22" t="s">
        <v>2</v>
      </c>
      <c r="K7" s="22" t="s">
        <v>3</v>
      </c>
      <c r="L7" s="62" t="s">
        <v>4</v>
      </c>
      <c r="M7" s="62"/>
      <c r="N7" s="62" t="s">
        <v>5</v>
      </c>
      <c r="O7" s="62"/>
    </row>
    <row r="9" spans="1:15" x14ac:dyDescent="0.25">
      <c r="A9" s="5">
        <v>1</v>
      </c>
      <c r="B9" s="63" t="s">
        <v>117</v>
      </c>
      <c r="C9" s="63"/>
      <c r="D9" s="63"/>
      <c r="E9" s="63"/>
      <c r="F9" s="63"/>
      <c r="G9" s="63"/>
      <c r="H9" s="63"/>
      <c r="I9" s="63"/>
      <c r="J9" s="2">
        <v>25</v>
      </c>
      <c r="K9" s="1" t="s">
        <v>6</v>
      </c>
      <c r="L9" s="64">
        <v>0</v>
      </c>
      <c r="M9" s="64"/>
      <c r="N9" s="65">
        <f>ROUND(L9*J9,2)</f>
        <v>0</v>
      </c>
      <c r="O9" s="65"/>
    </row>
    <row r="10" spans="1:15" x14ac:dyDescent="0.25">
      <c r="A10" s="5">
        <v>2</v>
      </c>
      <c r="B10" s="63" t="s">
        <v>118</v>
      </c>
      <c r="C10" s="63"/>
      <c r="D10" s="63"/>
      <c r="E10" s="63"/>
      <c r="F10" s="63"/>
      <c r="G10" s="63"/>
      <c r="H10" s="63"/>
      <c r="I10" s="63"/>
      <c r="J10" s="2">
        <v>1</v>
      </c>
      <c r="K10" s="1" t="s">
        <v>6</v>
      </c>
      <c r="L10" s="64">
        <v>0</v>
      </c>
      <c r="M10" s="64"/>
      <c r="N10" s="65">
        <f>ROUND(L10*J10,2)</f>
        <v>0</v>
      </c>
      <c r="O10" s="65"/>
    </row>
    <row r="11" spans="1:15" x14ac:dyDescent="0.25">
      <c r="A11" s="5"/>
      <c r="B11" s="8"/>
      <c r="C11" s="8"/>
      <c r="D11" s="8"/>
      <c r="E11" s="8"/>
      <c r="F11" s="8"/>
      <c r="G11" s="8"/>
      <c r="H11" s="8"/>
      <c r="I11" s="8"/>
      <c r="J11" s="3"/>
      <c r="K11" s="1"/>
      <c r="L11" s="12"/>
      <c r="M11" s="12"/>
      <c r="N11" s="13"/>
      <c r="O11" s="13"/>
    </row>
    <row r="12" spans="1:15" ht="13.2" customHeight="1" x14ac:dyDescent="0.25">
      <c r="A12" s="5"/>
      <c r="B12" s="63" t="s">
        <v>107</v>
      </c>
      <c r="C12" s="63"/>
      <c r="D12" s="63"/>
      <c r="E12" s="63"/>
      <c r="F12" s="63"/>
      <c r="G12" s="63"/>
      <c r="H12" s="63"/>
      <c r="I12" s="63"/>
      <c r="J12" s="3"/>
      <c r="K12" s="1"/>
      <c r="L12" s="77"/>
      <c r="M12" s="77"/>
      <c r="N12" s="65"/>
      <c r="O12" s="65"/>
    </row>
    <row r="13" spans="1:15" ht="88.2" customHeight="1" x14ac:dyDescent="0.25">
      <c r="A13" s="5"/>
      <c r="B13" s="74" t="s">
        <v>119</v>
      </c>
      <c r="C13" s="74"/>
      <c r="D13" s="74"/>
      <c r="E13" s="74"/>
      <c r="F13" s="74"/>
      <c r="G13" s="74"/>
      <c r="H13" s="74"/>
      <c r="I13" s="74"/>
      <c r="J13" s="3"/>
      <c r="K13" s="1"/>
      <c r="L13" s="77"/>
      <c r="M13" s="77"/>
      <c r="N13" s="65"/>
      <c r="O13" s="65"/>
    </row>
    <row r="14" spans="1:15" x14ac:dyDescent="0.25">
      <c r="L14" s="14"/>
      <c r="M14" s="14"/>
      <c r="N14" s="14"/>
      <c r="O14" s="14"/>
    </row>
    <row r="15" spans="1:15" x14ac:dyDescent="0.25">
      <c r="A15" s="17"/>
      <c r="B15" s="71" t="s">
        <v>43</v>
      </c>
      <c r="C15" s="71"/>
      <c r="D15" s="71"/>
      <c r="E15" s="71"/>
      <c r="F15" s="71"/>
      <c r="G15" s="71"/>
      <c r="H15" s="71"/>
      <c r="I15" s="71"/>
      <c r="J15" s="18"/>
      <c r="K15" s="19"/>
      <c r="L15" s="72"/>
      <c r="M15" s="72"/>
      <c r="N15" s="21"/>
      <c r="O15" s="21">
        <f>N9+N10</f>
        <v>0</v>
      </c>
    </row>
  </sheetData>
  <mergeCells count="18">
    <mergeCell ref="L13:M13"/>
    <mergeCell ref="N13:O13"/>
    <mergeCell ref="C5:D5"/>
    <mergeCell ref="B7:I7"/>
    <mergeCell ref="L7:M7"/>
    <mergeCell ref="N7:O7"/>
    <mergeCell ref="L15:M15"/>
    <mergeCell ref="B9:I9"/>
    <mergeCell ref="L9:M9"/>
    <mergeCell ref="N9:O9"/>
    <mergeCell ref="B10:I10"/>
    <mergeCell ref="L10:M10"/>
    <mergeCell ref="N10:O10"/>
    <mergeCell ref="B15:I15"/>
    <mergeCell ref="B12:I12"/>
    <mergeCell ref="L12:M12"/>
    <mergeCell ref="N12:O12"/>
    <mergeCell ref="B13:I13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/>
  </sheetPr>
  <dimension ref="A1:IV62"/>
  <sheetViews>
    <sheetView showGridLines="0" showOutlineSymbols="0" zoomScaleNormal="100" workbookViewId="0">
      <selection activeCell="L16" sqref="L16:M16"/>
    </sheetView>
  </sheetViews>
  <sheetFormatPr defaultRowHeight="12.75" customHeight="1" x14ac:dyDescent="0.25"/>
  <cols>
    <col min="1" max="9" width="6.88671875" customWidth="1"/>
    <col min="10" max="10" width="9.88671875" customWidth="1"/>
    <col min="11" max="14" width="6.88671875" customWidth="1"/>
    <col min="15" max="15" width="11.88671875" bestFit="1" customWidth="1"/>
    <col min="16" max="256" width="6.88671875" customWidth="1"/>
  </cols>
  <sheetData>
    <row r="1" spans="1:15" ht="15" customHeight="1" x14ac:dyDescent="0.25">
      <c r="A1" t="str">
        <f>SPOLU!A1</f>
        <v>Názov projektu:</v>
      </c>
      <c r="C1" s="31" t="str">
        <f>SPOLU!C1</f>
        <v>Podpora vytvárania a rozširovania vyspelých kapacít pre vývoj produktov a služieb spoločnosti EponaCom, s.r.o. v spolupráci so SOŠ polytechnickou v Humennom</v>
      </c>
    </row>
    <row r="2" spans="1:15" ht="15" customHeight="1" x14ac:dyDescent="0.25">
      <c r="A2" s="29" t="s">
        <v>125</v>
      </c>
      <c r="C2" s="32" t="str">
        <f>SPOLU!B7</f>
        <v>Rozvádzač pre riadenie automatizácie</v>
      </c>
    </row>
    <row r="3" spans="1:15" ht="15" customHeight="1" x14ac:dyDescent="0.25">
      <c r="A3" t="str">
        <f>SPOLU!A2</f>
        <v>Objednávateľ:</v>
      </c>
      <c r="C3" s="30" t="str">
        <f>SPOLU!C2</f>
        <v>EponaCom, s.r.o., Štefánikova 22, 066 01 Humenné</v>
      </c>
    </row>
    <row r="4" spans="1:15" ht="15" customHeight="1" x14ac:dyDescent="0.25">
      <c r="A4" t="str">
        <f>SPOLU!A3</f>
        <v>Dodávateľ:</v>
      </c>
      <c r="C4" s="30" t="str">
        <f>SPOLU!C3</f>
        <v>vyplní ucházač</v>
      </c>
    </row>
    <row r="5" spans="1:15" ht="15" customHeight="1" x14ac:dyDescent="0.25">
      <c r="A5" t="str">
        <f>SPOLU!A4</f>
        <v>Dátum:</v>
      </c>
      <c r="C5" s="73" t="str">
        <f>SPOLU!C4</f>
        <v>vyplní ucházač</v>
      </c>
      <c r="D5" s="73"/>
    </row>
    <row r="7" spans="1:15" s="34" customFormat="1" ht="12.9" customHeight="1" x14ac:dyDescent="0.25">
      <c r="A7" s="22" t="s">
        <v>0</v>
      </c>
      <c r="B7" s="62" t="s">
        <v>1</v>
      </c>
      <c r="C7" s="62"/>
      <c r="D7" s="62"/>
      <c r="E7" s="62"/>
      <c r="F7" s="62"/>
      <c r="G7" s="62"/>
      <c r="H7" s="62"/>
      <c r="I7" s="62"/>
      <c r="J7" s="22" t="s">
        <v>2</v>
      </c>
      <c r="K7" s="22" t="s">
        <v>3</v>
      </c>
      <c r="L7" s="62" t="s">
        <v>4</v>
      </c>
      <c r="M7" s="62"/>
      <c r="N7" s="62" t="s">
        <v>5</v>
      </c>
      <c r="O7" s="62"/>
    </row>
    <row r="8" spans="1:15" s="34" customFormat="1" ht="12.9" customHeight="1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ht="13.95" customHeight="1" x14ac:dyDescent="0.25">
      <c r="A9" s="5">
        <v>1</v>
      </c>
      <c r="B9" s="63" t="s">
        <v>91</v>
      </c>
      <c r="C9" s="63"/>
      <c r="D9" s="63"/>
      <c r="E9" s="63"/>
      <c r="F9" s="63"/>
      <c r="G9" s="63"/>
      <c r="H9" s="63"/>
      <c r="I9" s="63"/>
      <c r="J9" s="10">
        <v>1</v>
      </c>
      <c r="K9" s="1" t="s">
        <v>6</v>
      </c>
      <c r="L9" s="64">
        <v>0</v>
      </c>
      <c r="M9" s="64"/>
      <c r="N9" s="65">
        <f>ROUND(J9*L9,2)</f>
        <v>0</v>
      </c>
      <c r="O9" s="65"/>
    </row>
    <row r="10" spans="1:15" ht="13.95" customHeight="1" x14ac:dyDescent="0.25">
      <c r="A10" s="5"/>
      <c r="B10" s="63" t="s">
        <v>149</v>
      </c>
      <c r="C10" s="63"/>
      <c r="D10" s="63"/>
      <c r="E10" s="63"/>
      <c r="F10" s="63"/>
      <c r="G10" s="63"/>
      <c r="H10" s="63"/>
      <c r="I10" s="63"/>
      <c r="J10" s="10"/>
      <c r="K10" s="1"/>
      <c r="L10" s="12"/>
      <c r="M10" s="12"/>
      <c r="N10" s="13"/>
      <c r="O10" s="13"/>
    </row>
    <row r="11" spans="1:15" ht="13.95" customHeight="1" x14ac:dyDescent="0.25">
      <c r="A11" s="5"/>
      <c r="B11" s="74" t="s">
        <v>150</v>
      </c>
      <c r="C11" s="74"/>
      <c r="D11" s="74"/>
      <c r="E11" s="74"/>
      <c r="F11" s="74"/>
      <c r="G11" s="74"/>
      <c r="H11" s="74"/>
      <c r="I11" s="74"/>
      <c r="J11" s="10"/>
      <c r="K11" s="1"/>
      <c r="L11" s="12"/>
      <c r="M11" s="12"/>
      <c r="N11" s="13"/>
      <c r="O11" s="13"/>
    </row>
    <row r="12" spans="1:15" ht="13.95" customHeight="1" x14ac:dyDescent="0.25">
      <c r="A12" s="5"/>
      <c r="B12" s="74"/>
      <c r="C12" s="74"/>
      <c r="D12" s="74"/>
      <c r="E12" s="74"/>
      <c r="F12" s="74"/>
      <c r="G12" s="74"/>
      <c r="H12" s="74"/>
      <c r="I12" s="74"/>
      <c r="J12" s="10"/>
      <c r="K12" s="1"/>
      <c r="L12" s="12"/>
      <c r="M12" s="12"/>
      <c r="N12" s="13"/>
      <c r="O12" s="13"/>
    </row>
    <row r="13" spans="1:15" ht="13.95" customHeight="1" x14ac:dyDescent="0.25">
      <c r="A13" s="5"/>
      <c r="B13" s="74" t="s">
        <v>151</v>
      </c>
      <c r="C13" s="74"/>
      <c r="D13" s="74"/>
      <c r="E13" s="74"/>
      <c r="F13" s="74"/>
      <c r="G13" s="74"/>
      <c r="H13" s="74"/>
      <c r="I13" s="74"/>
      <c r="J13" s="10"/>
      <c r="K13" s="1"/>
      <c r="L13" s="12"/>
      <c r="M13" s="12"/>
      <c r="N13" s="13"/>
      <c r="O13" s="13"/>
    </row>
    <row r="14" spans="1:15" ht="13.95" customHeight="1" x14ac:dyDescent="0.25">
      <c r="A14" s="5"/>
      <c r="B14" s="74"/>
      <c r="C14" s="74"/>
      <c r="D14" s="74"/>
      <c r="E14" s="74"/>
      <c r="F14" s="74"/>
      <c r="G14" s="74"/>
      <c r="H14" s="74"/>
      <c r="I14" s="74"/>
      <c r="J14" s="10"/>
      <c r="K14" s="1"/>
      <c r="L14" s="12"/>
      <c r="M14" s="12"/>
      <c r="N14" s="13"/>
      <c r="O14" s="13"/>
    </row>
    <row r="15" spans="1:15" ht="13.2" customHeight="1" x14ac:dyDescent="0.25">
      <c r="A15" s="5">
        <v>2</v>
      </c>
      <c r="B15" s="67" t="s">
        <v>96</v>
      </c>
      <c r="C15" s="67"/>
      <c r="D15" s="67"/>
      <c r="E15" s="67"/>
      <c r="F15" s="67"/>
      <c r="G15" s="67"/>
      <c r="H15" s="67"/>
      <c r="I15" s="67"/>
      <c r="J15" s="15">
        <v>3</v>
      </c>
      <c r="K15" s="16" t="s">
        <v>6</v>
      </c>
      <c r="L15" s="64">
        <v>0</v>
      </c>
      <c r="M15" s="64"/>
      <c r="N15" s="66">
        <f t="shared" ref="N15:N60" si="0">ROUND(J15*L15,2)</f>
        <v>0</v>
      </c>
      <c r="O15" s="66"/>
    </row>
    <row r="16" spans="1:15" ht="13.2" customHeight="1" x14ac:dyDescent="0.25">
      <c r="A16" s="5">
        <v>3</v>
      </c>
      <c r="B16" s="67" t="s">
        <v>97</v>
      </c>
      <c r="C16" s="67"/>
      <c r="D16" s="67"/>
      <c r="E16" s="67"/>
      <c r="F16" s="67"/>
      <c r="G16" s="67"/>
      <c r="H16" s="67"/>
      <c r="I16" s="67"/>
      <c r="J16" s="15">
        <v>5</v>
      </c>
      <c r="K16" s="16" t="s">
        <v>6</v>
      </c>
      <c r="L16" s="64">
        <v>0</v>
      </c>
      <c r="M16" s="64"/>
      <c r="N16" s="66">
        <f t="shared" si="0"/>
        <v>0</v>
      </c>
      <c r="O16" s="66"/>
    </row>
    <row r="17" spans="1:15" ht="13.2" customHeight="1" x14ac:dyDescent="0.25">
      <c r="A17" s="5">
        <v>4</v>
      </c>
      <c r="B17" s="67" t="s">
        <v>92</v>
      </c>
      <c r="C17" s="67"/>
      <c r="D17" s="67"/>
      <c r="E17" s="67"/>
      <c r="F17" s="67"/>
      <c r="G17" s="67"/>
      <c r="H17" s="67"/>
      <c r="I17" s="67"/>
      <c r="J17" s="15">
        <v>1</v>
      </c>
      <c r="K17" s="16" t="s">
        <v>6</v>
      </c>
      <c r="L17" s="64">
        <v>0</v>
      </c>
      <c r="M17" s="64"/>
      <c r="N17" s="66">
        <f t="shared" si="0"/>
        <v>0</v>
      </c>
      <c r="O17" s="66"/>
    </row>
    <row r="18" spans="1:15" ht="13.2" customHeight="1" x14ac:dyDescent="0.25">
      <c r="A18" s="5">
        <v>5</v>
      </c>
      <c r="B18" s="67" t="s">
        <v>95</v>
      </c>
      <c r="C18" s="67"/>
      <c r="D18" s="67"/>
      <c r="E18" s="67"/>
      <c r="F18" s="67"/>
      <c r="G18" s="67"/>
      <c r="H18" s="67"/>
      <c r="I18" s="67"/>
      <c r="J18" s="15">
        <v>1</v>
      </c>
      <c r="K18" s="16" t="s">
        <v>6</v>
      </c>
      <c r="L18" s="64">
        <v>0</v>
      </c>
      <c r="M18" s="64"/>
      <c r="N18" s="66">
        <f t="shared" si="0"/>
        <v>0</v>
      </c>
      <c r="O18" s="66"/>
    </row>
    <row r="19" spans="1:15" ht="13.2" customHeight="1" x14ac:dyDescent="0.25">
      <c r="A19" s="5">
        <v>6</v>
      </c>
      <c r="B19" s="67" t="s">
        <v>93</v>
      </c>
      <c r="C19" s="67"/>
      <c r="D19" s="67"/>
      <c r="E19" s="67"/>
      <c r="F19" s="67"/>
      <c r="G19" s="67"/>
      <c r="H19" s="67"/>
      <c r="I19" s="67"/>
      <c r="J19" s="15">
        <v>1</v>
      </c>
      <c r="K19" s="16" t="s">
        <v>6</v>
      </c>
      <c r="L19" s="64">
        <v>0</v>
      </c>
      <c r="M19" s="64"/>
      <c r="N19" s="66">
        <f t="shared" si="0"/>
        <v>0</v>
      </c>
      <c r="O19" s="66"/>
    </row>
    <row r="20" spans="1:15" ht="13.2" x14ac:dyDescent="0.25">
      <c r="A20" s="5">
        <v>7</v>
      </c>
      <c r="B20" s="67" t="s">
        <v>99</v>
      </c>
      <c r="C20" s="67"/>
      <c r="D20" s="67"/>
      <c r="E20" s="67"/>
      <c r="F20" s="67"/>
      <c r="G20" s="67"/>
      <c r="H20" s="67"/>
      <c r="I20" s="67"/>
      <c r="J20" s="15">
        <v>1</v>
      </c>
      <c r="K20" s="16" t="s">
        <v>6</v>
      </c>
      <c r="L20" s="64">
        <v>0</v>
      </c>
      <c r="M20" s="64"/>
      <c r="N20" s="66">
        <f t="shared" si="0"/>
        <v>0</v>
      </c>
      <c r="O20" s="66"/>
    </row>
    <row r="21" spans="1:15" ht="13.2" x14ac:dyDescent="0.25">
      <c r="A21" s="5">
        <v>8</v>
      </c>
      <c r="B21" s="67" t="s">
        <v>100</v>
      </c>
      <c r="C21" s="67"/>
      <c r="D21" s="67"/>
      <c r="E21" s="67"/>
      <c r="F21" s="67"/>
      <c r="G21" s="67"/>
      <c r="H21" s="67"/>
      <c r="I21" s="67"/>
      <c r="J21" s="15">
        <v>1</v>
      </c>
      <c r="K21" s="16" t="s">
        <v>6</v>
      </c>
      <c r="L21" s="64">
        <v>0</v>
      </c>
      <c r="M21" s="64"/>
      <c r="N21" s="66">
        <f t="shared" si="0"/>
        <v>0</v>
      </c>
      <c r="O21" s="66"/>
    </row>
    <row r="22" spans="1:15" ht="13.2" x14ac:dyDescent="0.25">
      <c r="A22" s="5">
        <v>9</v>
      </c>
      <c r="B22" s="67" t="s">
        <v>101</v>
      </c>
      <c r="C22" s="67"/>
      <c r="D22" s="67"/>
      <c r="E22" s="67"/>
      <c r="F22" s="67"/>
      <c r="G22" s="67"/>
      <c r="H22" s="67"/>
      <c r="I22" s="67"/>
      <c r="J22" s="15">
        <v>1</v>
      </c>
      <c r="K22" s="16" t="s">
        <v>6</v>
      </c>
      <c r="L22" s="64">
        <v>0</v>
      </c>
      <c r="M22" s="64"/>
      <c r="N22" s="66">
        <f t="shared" si="0"/>
        <v>0</v>
      </c>
      <c r="O22" s="66"/>
    </row>
    <row r="23" spans="1:15" ht="13.2" x14ac:dyDescent="0.25">
      <c r="A23" s="5">
        <v>10</v>
      </c>
      <c r="B23" s="67" t="s">
        <v>102</v>
      </c>
      <c r="C23" s="67"/>
      <c r="D23" s="67"/>
      <c r="E23" s="67"/>
      <c r="F23" s="67"/>
      <c r="G23" s="67"/>
      <c r="H23" s="67"/>
      <c r="I23" s="67"/>
      <c r="J23" s="15">
        <v>1</v>
      </c>
      <c r="K23" s="16" t="s">
        <v>6</v>
      </c>
      <c r="L23" s="64">
        <v>0</v>
      </c>
      <c r="M23" s="64"/>
      <c r="N23" s="66">
        <f t="shared" si="0"/>
        <v>0</v>
      </c>
      <c r="O23" s="66"/>
    </row>
    <row r="24" spans="1:15" ht="13.2" x14ac:dyDescent="0.25">
      <c r="A24" s="5">
        <v>11</v>
      </c>
      <c r="B24" s="67" t="s">
        <v>103</v>
      </c>
      <c r="C24" s="67"/>
      <c r="D24" s="67"/>
      <c r="E24" s="67"/>
      <c r="F24" s="67"/>
      <c r="G24" s="67"/>
      <c r="H24" s="67"/>
      <c r="I24" s="67"/>
      <c r="J24" s="15">
        <v>1</v>
      </c>
      <c r="K24" s="16" t="s">
        <v>6</v>
      </c>
      <c r="L24" s="64">
        <v>0</v>
      </c>
      <c r="M24" s="64"/>
      <c r="N24" s="66">
        <f t="shared" si="0"/>
        <v>0</v>
      </c>
      <c r="O24" s="66"/>
    </row>
    <row r="25" spans="1:15" ht="13.2" x14ac:dyDescent="0.25">
      <c r="A25" s="5">
        <v>12</v>
      </c>
      <c r="B25" s="67" t="s">
        <v>104</v>
      </c>
      <c r="C25" s="67"/>
      <c r="D25" s="67"/>
      <c r="E25" s="67"/>
      <c r="F25" s="67"/>
      <c r="G25" s="67"/>
      <c r="H25" s="67"/>
      <c r="I25" s="67"/>
      <c r="J25" s="15">
        <v>1</v>
      </c>
      <c r="K25" s="16" t="s">
        <v>6</v>
      </c>
      <c r="L25" s="64">
        <v>0</v>
      </c>
      <c r="M25" s="64"/>
      <c r="N25" s="66">
        <f t="shared" si="0"/>
        <v>0</v>
      </c>
      <c r="O25" s="66"/>
    </row>
    <row r="26" spans="1:15" ht="13.2" x14ac:dyDescent="0.25">
      <c r="A26" s="5">
        <v>13</v>
      </c>
      <c r="B26" s="67" t="s">
        <v>105</v>
      </c>
      <c r="C26" s="67"/>
      <c r="D26" s="67"/>
      <c r="E26" s="67"/>
      <c r="F26" s="67"/>
      <c r="G26" s="67"/>
      <c r="H26" s="67"/>
      <c r="I26" s="67"/>
      <c r="J26" s="15">
        <v>1</v>
      </c>
      <c r="K26" s="16" t="s">
        <v>6</v>
      </c>
      <c r="L26" s="68">
        <v>0</v>
      </c>
      <c r="M26" s="68"/>
      <c r="N26" s="66">
        <f t="shared" si="0"/>
        <v>0</v>
      </c>
      <c r="O26" s="66"/>
    </row>
    <row r="27" spans="1:15" ht="13.2" x14ac:dyDescent="0.25">
      <c r="A27" s="5">
        <v>14</v>
      </c>
      <c r="B27" s="67" t="s">
        <v>7</v>
      </c>
      <c r="C27" s="67"/>
      <c r="D27" s="67"/>
      <c r="E27" s="67"/>
      <c r="F27" s="67"/>
      <c r="G27" s="67"/>
      <c r="H27" s="67"/>
      <c r="I27" s="67"/>
      <c r="J27" s="15">
        <v>1</v>
      </c>
      <c r="K27" s="16" t="s">
        <v>6</v>
      </c>
      <c r="L27" s="68">
        <v>0</v>
      </c>
      <c r="M27" s="68"/>
      <c r="N27" s="66">
        <f t="shared" si="0"/>
        <v>0</v>
      </c>
      <c r="O27" s="66"/>
    </row>
    <row r="28" spans="1:15" ht="13.2" x14ac:dyDescent="0.25">
      <c r="A28" s="5">
        <v>15</v>
      </c>
      <c r="B28" s="67" t="s">
        <v>8</v>
      </c>
      <c r="C28" s="67"/>
      <c r="D28" s="67"/>
      <c r="E28" s="67"/>
      <c r="F28" s="67"/>
      <c r="G28" s="67"/>
      <c r="H28" s="67"/>
      <c r="I28" s="67"/>
      <c r="J28" s="15">
        <v>1</v>
      </c>
      <c r="K28" s="16" t="s">
        <v>6</v>
      </c>
      <c r="L28" s="64">
        <v>0</v>
      </c>
      <c r="M28" s="64"/>
      <c r="N28" s="66">
        <f t="shared" si="0"/>
        <v>0</v>
      </c>
      <c r="O28" s="66"/>
    </row>
    <row r="29" spans="1:15" ht="13.2" x14ac:dyDescent="0.25">
      <c r="A29" s="5">
        <v>16</v>
      </c>
      <c r="B29" s="67" t="s">
        <v>9</v>
      </c>
      <c r="C29" s="67"/>
      <c r="D29" s="67"/>
      <c r="E29" s="67"/>
      <c r="F29" s="67"/>
      <c r="G29" s="67"/>
      <c r="H29" s="67"/>
      <c r="I29" s="67"/>
      <c r="J29" s="15">
        <v>1</v>
      </c>
      <c r="K29" s="16" t="s">
        <v>6</v>
      </c>
      <c r="L29" s="64">
        <v>0</v>
      </c>
      <c r="M29" s="64"/>
      <c r="N29" s="66">
        <f t="shared" si="0"/>
        <v>0</v>
      </c>
      <c r="O29" s="66"/>
    </row>
    <row r="30" spans="1:15" ht="13.2" x14ac:dyDescent="0.25">
      <c r="A30" s="5">
        <v>17</v>
      </c>
      <c r="B30" s="67" t="s">
        <v>10</v>
      </c>
      <c r="C30" s="67"/>
      <c r="D30" s="67"/>
      <c r="E30" s="67"/>
      <c r="F30" s="67"/>
      <c r="G30" s="67"/>
      <c r="H30" s="67"/>
      <c r="I30" s="67"/>
      <c r="J30" s="15">
        <v>16</v>
      </c>
      <c r="K30" s="16" t="s">
        <v>6</v>
      </c>
      <c r="L30" s="64">
        <v>0</v>
      </c>
      <c r="M30" s="64"/>
      <c r="N30" s="66">
        <f t="shared" si="0"/>
        <v>0</v>
      </c>
      <c r="O30" s="66"/>
    </row>
    <row r="31" spans="1:15" ht="13.2" x14ac:dyDescent="0.25">
      <c r="A31" s="5">
        <v>18</v>
      </c>
      <c r="B31" s="67" t="s">
        <v>11</v>
      </c>
      <c r="C31" s="67"/>
      <c r="D31" s="67"/>
      <c r="E31" s="67"/>
      <c r="F31" s="67"/>
      <c r="G31" s="67"/>
      <c r="H31" s="67"/>
      <c r="I31" s="67"/>
      <c r="J31" s="15">
        <v>4</v>
      </c>
      <c r="K31" s="16" t="s">
        <v>12</v>
      </c>
      <c r="L31" s="64">
        <v>0</v>
      </c>
      <c r="M31" s="64"/>
      <c r="N31" s="66">
        <f t="shared" si="0"/>
        <v>0</v>
      </c>
      <c r="O31" s="66"/>
    </row>
    <row r="32" spans="1:15" ht="13.2" x14ac:dyDescent="0.25">
      <c r="A32" s="5">
        <v>19</v>
      </c>
      <c r="B32" s="67" t="s">
        <v>13</v>
      </c>
      <c r="C32" s="67"/>
      <c r="D32" s="67"/>
      <c r="E32" s="67"/>
      <c r="F32" s="67"/>
      <c r="G32" s="67"/>
      <c r="H32" s="67"/>
      <c r="I32" s="67"/>
      <c r="J32" s="15">
        <v>6</v>
      </c>
      <c r="K32" s="16" t="s">
        <v>12</v>
      </c>
      <c r="L32" s="64">
        <v>0</v>
      </c>
      <c r="M32" s="64"/>
      <c r="N32" s="66">
        <f t="shared" si="0"/>
        <v>0</v>
      </c>
      <c r="O32" s="66"/>
    </row>
    <row r="33" spans="1:15" ht="13.2" x14ac:dyDescent="0.25">
      <c r="A33" s="5">
        <v>20</v>
      </c>
      <c r="B33" s="67" t="s">
        <v>14</v>
      </c>
      <c r="C33" s="67"/>
      <c r="D33" s="67"/>
      <c r="E33" s="67"/>
      <c r="F33" s="67"/>
      <c r="G33" s="67"/>
      <c r="H33" s="67"/>
      <c r="I33" s="67"/>
      <c r="J33" s="15">
        <v>8</v>
      </c>
      <c r="K33" s="16" t="s">
        <v>12</v>
      </c>
      <c r="L33" s="64">
        <v>0</v>
      </c>
      <c r="M33" s="64"/>
      <c r="N33" s="66">
        <f t="shared" si="0"/>
        <v>0</v>
      </c>
      <c r="O33" s="66"/>
    </row>
    <row r="34" spans="1:15" ht="13.2" x14ac:dyDescent="0.25">
      <c r="A34" s="5">
        <v>21</v>
      </c>
      <c r="B34" s="67" t="s">
        <v>15</v>
      </c>
      <c r="C34" s="67"/>
      <c r="D34" s="67"/>
      <c r="E34" s="67"/>
      <c r="F34" s="67"/>
      <c r="G34" s="67"/>
      <c r="H34" s="67"/>
      <c r="I34" s="67"/>
      <c r="J34" s="15">
        <v>1</v>
      </c>
      <c r="K34" s="16" t="s">
        <v>6</v>
      </c>
      <c r="L34" s="64">
        <v>0</v>
      </c>
      <c r="M34" s="64"/>
      <c r="N34" s="66">
        <f t="shared" si="0"/>
        <v>0</v>
      </c>
      <c r="O34" s="66"/>
    </row>
    <row r="35" spans="1:15" ht="13.2" x14ac:dyDescent="0.25">
      <c r="A35" s="5">
        <v>22</v>
      </c>
      <c r="B35" s="67" t="s">
        <v>16</v>
      </c>
      <c r="C35" s="67"/>
      <c r="D35" s="67"/>
      <c r="E35" s="67"/>
      <c r="F35" s="67"/>
      <c r="G35" s="67"/>
      <c r="H35" s="67"/>
      <c r="I35" s="67"/>
      <c r="J35" s="15">
        <v>1</v>
      </c>
      <c r="K35" s="16" t="s">
        <v>6</v>
      </c>
      <c r="L35" s="64">
        <v>0</v>
      </c>
      <c r="M35" s="64"/>
      <c r="N35" s="66">
        <f t="shared" si="0"/>
        <v>0</v>
      </c>
      <c r="O35" s="66"/>
    </row>
    <row r="36" spans="1:15" ht="13.2" x14ac:dyDescent="0.25">
      <c r="A36" s="5">
        <v>23</v>
      </c>
      <c r="B36" s="67" t="s">
        <v>17</v>
      </c>
      <c r="C36" s="67"/>
      <c r="D36" s="67"/>
      <c r="E36" s="67"/>
      <c r="F36" s="67"/>
      <c r="G36" s="67"/>
      <c r="H36" s="67"/>
      <c r="I36" s="67"/>
      <c r="J36" s="15">
        <v>1</v>
      </c>
      <c r="K36" s="16" t="s">
        <v>6</v>
      </c>
      <c r="L36" s="64">
        <v>0</v>
      </c>
      <c r="M36" s="64"/>
      <c r="N36" s="66">
        <f t="shared" si="0"/>
        <v>0</v>
      </c>
      <c r="O36" s="66"/>
    </row>
    <row r="37" spans="1:15" ht="13.2" x14ac:dyDescent="0.25">
      <c r="A37" s="5">
        <v>24</v>
      </c>
      <c r="B37" s="67" t="s">
        <v>18</v>
      </c>
      <c r="C37" s="67"/>
      <c r="D37" s="67"/>
      <c r="E37" s="67"/>
      <c r="F37" s="67"/>
      <c r="G37" s="67"/>
      <c r="H37" s="67"/>
      <c r="I37" s="67"/>
      <c r="J37" s="15">
        <v>1</v>
      </c>
      <c r="K37" s="16" t="s">
        <v>6</v>
      </c>
      <c r="L37" s="64">
        <v>0</v>
      </c>
      <c r="M37" s="64"/>
      <c r="N37" s="66">
        <f t="shared" si="0"/>
        <v>0</v>
      </c>
      <c r="O37" s="66"/>
    </row>
    <row r="38" spans="1:15" ht="13.2" x14ac:dyDescent="0.25">
      <c r="A38" s="5">
        <v>25</v>
      </c>
      <c r="B38" s="67" t="s">
        <v>19</v>
      </c>
      <c r="C38" s="67"/>
      <c r="D38" s="67"/>
      <c r="E38" s="67"/>
      <c r="F38" s="67"/>
      <c r="G38" s="67"/>
      <c r="H38" s="67"/>
      <c r="I38" s="67"/>
      <c r="J38" s="15">
        <v>1</v>
      </c>
      <c r="K38" s="16" t="s">
        <v>6</v>
      </c>
      <c r="L38" s="64">
        <v>0</v>
      </c>
      <c r="M38" s="64"/>
      <c r="N38" s="66">
        <f t="shared" si="0"/>
        <v>0</v>
      </c>
      <c r="O38" s="66"/>
    </row>
    <row r="39" spans="1:15" ht="13.2" x14ac:dyDescent="0.25">
      <c r="A39" s="5">
        <v>26</v>
      </c>
      <c r="B39" s="67" t="s">
        <v>20</v>
      </c>
      <c r="C39" s="67"/>
      <c r="D39" s="67"/>
      <c r="E39" s="67"/>
      <c r="F39" s="67"/>
      <c r="G39" s="67"/>
      <c r="H39" s="67"/>
      <c r="I39" s="67"/>
      <c r="J39" s="15">
        <v>1</v>
      </c>
      <c r="K39" s="16" t="s">
        <v>6</v>
      </c>
      <c r="L39" s="64">
        <v>0</v>
      </c>
      <c r="M39" s="64"/>
      <c r="N39" s="66">
        <f t="shared" si="0"/>
        <v>0</v>
      </c>
      <c r="O39" s="66"/>
    </row>
    <row r="40" spans="1:15" ht="12.75" customHeight="1" x14ac:dyDescent="0.25">
      <c r="A40" s="5">
        <v>27</v>
      </c>
      <c r="B40" s="67" t="s">
        <v>21</v>
      </c>
      <c r="C40" s="67"/>
      <c r="D40" s="67"/>
      <c r="E40" s="67"/>
      <c r="F40" s="67"/>
      <c r="G40" s="67"/>
      <c r="H40" s="67"/>
      <c r="I40" s="67"/>
      <c r="J40" s="15">
        <v>15</v>
      </c>
      <c r="K40" s="16" t="s">
        <v>6</v>
      </c>
      <c r="L40" s="70">
        <v>0</v>
      </c>
      <c r="M40" s="70"/>
      <c r="N40" s="66">
        <f t="shared" si="0"/>
        <v>0</v>
      </c>
      <c r="O40" s="66"/>
    </row>
    <row r="41" spans="1:15" ht="13.2" x14ac:dyDescent="0.25">
      <c r="A41" s="5">
        <v>28</v>
      </c>
      <c r="B41" s="67" t="s">
        <v>22</v>
      </c>
      <c r="C41" s="67"/>
      <c r="D41" s="67"/>
      <c r="E41" s="67"/>
      <c r="F41" s="67"/>
      <c r="G41" s="67"/>
      <c r="H41" s="67"/>
      <c r="I41" s="67"/>
      <c r="J41" s="15">
        <v>40</v>
      </c>
      <c r="K41" s="16" t="s">
        <v>6</v>
      </c>
      <c r="L41" s="64">
        <v>0</v>
      </c>
      <c r="M41" s="64"/>
      <c r="N41" s="66">
        <f t="shared" si="0"/>
        <v>0</v>
      </c>
      <c r="O41" s="66"/>
    </row>
    <row r="42" spans="1:15" ht="13.2" x14ac:dyDescent="0.25">
      <c r="A42" s="5">
        <v>29</v>
      </c>
      <c r="B42" s="67" t="s">
        <v>23</v>
      </c>
      <c r="C42" s="67"/>
      <c r="D42" s="67"/>
      <c r="E42" s="67"/>
      <c r="F42" s="67"/>
      <c r="G42" s="67"/>
      <c r="H42" s="67"/>
      <c r="I42" s="67"/>
      <c r="J42" s="15">
        <v>10</v>
      </c>
      <c r="K42" s="16" t="s">
        <v>6</v>
      </c>
      <c r="L42" s="64">
        <v>0</v>
      </c>
      <c r="M42" s="64"/>
      <c r="N42" s="66">
        <f t="shared" si="0"/>
        <v>0</v>
      </c>
      <c r="O42" s="66"/>
    </row>
    <row r="43" spans="1:15" ht="13.2" x14ac:dyDescent="0.25">
      <c r="A43" s="5">
        <v>30</v>
      </c>
      <c r="B43" s="67" t="s">
        <v>24</v>
      </c>
      <c r="C43" s="67"/>
      <c r="D43" s="67"/>
      <c r="E43" s="67"/>
      <c r="F43" s="67"/>
      <c r="G43" s="67"/>
      <c r="H43" s="67"/>
      <c r="I43" s="67"/>
      <c r="J43" s="15">
        <v>1</v>
      </c>
      <c r="K43" s="16" t="s">
        <v>6</v>
      </c>
      <c r="L43" s="64">
        <v>0</v>
      </c>
      <c r="M43" s="64"/>
      <c r="N43" s="66">
        <f t="shared" si="0"/>
        <v>0</v>
      </c>
      <c r="O43" s="66"/>
    </row>
    <row r="44" spans="1:15" ht="13.2" x14ac:dyDescent="0.25">
      <c r="A44" s="5">
        <v>31</v>
      </c>
      <c r="B44" s="67" t="s">
        <v>25</v>
      </c>
      <c r="C44" s="67"/>
      <c r="D44" s="67"/>
      <c r="E44" s="67"/>
      <c r="F44" s="67"/>
      <c r="G44" s="67"/>
      <c r="H44" s="67"/>
      <c r="I44" s="67"/>
      <c r="J44" s="15">
        <v>2</v>
      </c>
      <c r="K44" s="16" t="s">
        <v>6</v>
      </c>
      <c r="L44" s="64">
        <v>0</v>
      </c>
      <c r="M44" s="64"/>
      <c r="N44" s="66">
        <f t="shared" si="0"/>
        <v>0</v>
      </c>
      <c r="O44" s="66"/>
    </row>
    <row r="45" spans="1:15" ht="13.2" x14ac:dyDescent="0.25">
      <c r="A45" s="5">
        <v>32</v>
      </c>
      <c r="B45" s="67" t="s">
        <v>26</v>
      </c>
      <c r="C45" s="67"/>
      <c r="D45" s="67"/>
      <c r="E45" s="67"/>
      <c r="F45" s="67"/>
      <c r="G45" s="67"/>
      <c r="H45" s="67"/>
      <c r="I45" s="67"/>
      <c r="J45" s="15">
        <v>4</v>
      </c>
      <c r="K45" s="16" t="s">
        <v>6</v>
      </c>
      <c r="L45" s="64">
        <v>0</v>
      </c>
      <c r="M45" s="64"/>
      <c r="N45" s="66">
        <f t="shared" si="0"/>
        <v>0</v>
      </c>
      <c r="O45" s="66"/>
    </row>
    <row r="46" spans="1:15" ht="13.2" x14ac:dyDescent="0.25">
      <c r="A46" s="5">
        <v>33</v>
      </c>
      <c r="B46" s="67" t="s">
        <v>27</v>
      </c>
      <c r="C46" s="67"/>
      <c r="D46" s="67"/>
      <c r="E46" s="67"/>
      <c r="F46" s="67"/>
      <c r="G46" s="67"/>
      <c r="H46" s="67"/>
      <c r="I46" s="67"/>
      <c r="J46" s="15">
        <v>2</v>
      </c>
      <c r="K46" s="16" t="s">
        <v>6</v>
      </c>
      <c r="L46" s="64">
        <v>0</v>
      </c>
      <c r="M46" s="64"/>
      <c r="N46" s="66">
        <f t="shared" si="0"/>
        <v>0</v>
      </c>
      <c r="O46" s="66"/>
    </row>
    <row r="47" spans="1:15" ht="13.2" x14ac:dyDescent="0.25">
      <c r="A47" s="5">
        <v>34</v>
      </c>
      <c r="B47" s="67" t="s">
        <v>28</v>
      </c>
      <c r="C47" s="67"/>
      <c r="D47" s="67"/>
      <c r="E47" s="67"/>
      <c r="F47" s="67"/>
      <c r="G47" s="67"/>
      <c r="H47" s="67"/>
      <c r="I47" s="67"/>
      <c r="J47" s="15">
        <v>6</v>
      </c>
      <c r="K47" s="16" t="s">
        <v>6</v>
      </c>
      <c r="L47" s="64">
        <v>0</v>
      </c>
      <c r="M47" s="64"/>
      <c r="N47" s="66">
        <f t="shared" si="0"/>
        <v>0</v>
      </c>
      <c r="O47" s="66"/>
    </row>
    <row r="48" spans="1:15" ht="13.2" x14ac:dyDescent="0.25">
      <c r="A48" s="5">
        <v>35</v>
      </c>
      <c r="B48" s="67" t="s">
        <v>29</v>
      </c>
      <c r="C48" s="67"/>
      <c r="D48" s="67"/>
      <c r="E48" s="67"/>
      <c r="F48" s="67"/>
      <c r="G48" s="67"/>
      <c r="H48" s="67"/>
      <c r="I48" s="67"/>
      <c r="J48" s="15">
        <v>1</v>
      </c>
      <c r="K48" s="16" t="s">
        <v>6</v>
      </c>
      <c r="L48" s="68">
        <v>0</v>
      </c>
      <c r="M48" s="68"/>
      <c r="N48" s="66">
        <f t="shared" si="0"/>
        <v>0</v>
      </c>
      <c r="O48" s="66"/>
    </row>
    <row r="49" spans="1:256" ht="13.2" x14ac:dyDescent="0.25">
      <c r="A49" s="5">
        <v>36</v>
      </c>
      <c r="B49" s="67" t="s">
        <v>30</v>
      </c>
      <c r="C49" s="67"/>
      <c r="D49" s="67"/>
      <c r="E49" s="67"/>
      <c r="F49" s="67"/>
      <c r="G49" s="67"/>
      <c r="H49" s="67"/>
      <c r="I49" s="67"/>
      <c r="J49" s="15">
        <v>8</v>
      </c>
      <c r="K49" s="16" t="s">
        <v>6</v>
      </c>
      <c r="L49" s="68">
        <v>0</v>
      </c>
      <c r="M49" s="68"/>
      <c r="N49" s="66">
        <f t="shared" si="0"/>
        <v>0</v>
      </c>
      <c r="O49" s="66"/>
    </row>
    <row r="50" spans="1:256" ht="13.2" x14ac:dyDescent="0.25">
      <c r="A50" s="5">
        <v>37</v>
      </c>
      <c r="B50" s="67" t="s">
        <v>31</v>
      </c>
      <c r="C50" s="67"/>
      <c r="D50" s="67"/>
      <c r="E50" s="67"/>
      <c r="F50" s="67"/>
      <c r="G50" s="67"/>
      <c r="H50" s="67"/>
      <c r="I50" s="67"/>
      <c r="J50" s="15">
        <v>1</v>
      </c>
      <c r="K50" s="16" t="s">
        <v>6</v>
      </c>
      <c r="L50" s="68">
        <v>0</v>
      </c>
      <c r="M50" s="68"/>
      <c r="N50" s="66">
        <f t="shared" si="0"/>
        <v>0</v>
      </c>
      <c r="O50" s="66"/>
    </row>
    <row r="51" spans="1:256" ht="13.2" x14ac:dyDescent="0.25">
      <c r="A51" s="5">
        <v>38</v>
      </c>
      <c r="B51" s="67" t="s">
        <v>32</v>
      </c>
      <c r="C51" s="67"/>
      <c r="D51" s="67"/>
      <c r="E51" s="67"/>
      <c r="F51" s="67"/>
      <c r="G51" s="67"/>
      <c r="H51" s="67"/>
      <c r="I51" s="67"/>
      <c r="J51" s="15">
        <v>1</v>
      </c>
      <c r="K51" s="16" t="s">
        <v>6</v>
      </c>
      <c r="L51" s="68">
        <v>0</v>
      </c>
      <c r="M51" s="68"/>
      <c r="N51" s="66">
        <f t="shared" si="0"/>
        <v>0</v>
      </c>
      <c r="O51" s="66"/>
    </row>
    <row r="52" spans="1:256" ht="13.2" x14ac:dyDescent="0.25">
      <c r="A52" s="5">
        <v>39</v>
      </c>
      <c r="B52" s="67" t="s">
        <v>33</v>
      </c>
      <c r="C52" s="67"/>
      <c r="D52" s="67"/>
      <c r="E52" s="67"/>
      <c r="F52" s="67"/>
      <c r="G52" s="67"/>
      <c r="H52" s="67"/>
      <c r="I52" s="67"/>
      <c r="J52" s="15">
        <v>1</v>
      </c>
      <c r="K52" s="16" t="s">
        <v>6</v>
      </c>
      <c r="L52" s="68">
        <v>0</v>
      </c>
      <c r="M52" s="68"/>
      <c r="N52" s="66">
        <f t="shared" si="0"/>
        <v>0</v>
      </c>
      <c r="O52" s="66"/>
    </row>
    <row r="53" spans="1:256" ht="13.2" x14ac:dyDescent="0.25">
      <c r="A53" s="5">
        <v>40</v>
      </c>
      <c r="B53" s="67" t="s">
        <v>34</v>
      </c>
      <c r="C53" s="67"/>
      <c r="D53" s="67"/>
      <c r="E53" s="67"/>
      <c r="F53" s="67"/>
      <c r="G53" s="67"/>
      <c r="H53" s="67"/>
      <c r="I53" s="67"/>
      <c r="J53" s="15">
        <v>1</v>
      </c>
      <c r="K53" s="16" t="s">
        <v>6</v>
      </c>
      <c r="L53" s="68">
        <v>0</v>
      </c>
      <c r="M53" s="68"/>
      <c r="N53" s="66">
        <f t="shared" si="0"/>
        <v>0</v>
      </c>
      <c r="O53" s="66"/>
    </row>
    <row r="54" spans="1:256" ht="13.2" x14ac:dyDescent="0.25">
      <c r="A54" s="5">
        <v>41</v>
      </c>
      <c r="B54" s="67" t="s">
        <v>35</v>
      </c>
      <c r="C54" s="67"/>
      <c r="D54" s="67"/>
      <c r="E54" s="67"/>
      <c r="F54" s="67"/>
      <c r="G54" s="67"/>
      <c r="H54" s="67"/>
      <c r="I54" s="67"/>
      <c r="J54" s="15">
        <v>1</v>
      </c>
      <c r="K54" s="16" t="s">
        <v>6</v>
      </c>
      <c r="L54" s="68">
        <v>0</v>
      </c>
      <c r="M54" s="68"/>
      <c r="N54" s="66">
        <f t="shared" si="0"/>
        <v>0</v>
      </c>
      <c r="O54" s="66"/>
    </row>
    <row r="55" spans="1:256" ht="13.2" x14ac:dyDescent="0.25">
      <c r="A55" s="5">
        <v>42</v>
      </c>
      <c r="B55" s="67" t="s">
        <v>36</v>
      </c>
      <c r="C55" s="67"/>
      <c r="D55" s="67"/>
      <c r="E55" s="67"/>
      <c r="F55" s="67"/>
      <c r="G55" s="67"/>
      <c r="H55" s="67"/>
      <c r="I55" s="67"/>
      <c r="J55" s="15">
        <v>5</v>
      </c>
      <c r="K55" s="16" t="s">
        <v>6</v>
      </c>
      <c r="L55" s="69">
        <v>0</v>
      </c>
      <c r="M55" s="69"/>
      <c r="N55" s="66">
        <f t="shared" si="0"/>
        <v>0</v>
      </c>
      <c r="O55" s="66"/>
    </row>
    <row r="56" spans="1:256" ht="13.2" x14ac:dyDescent="0.25">
      <c r="A56" s="5">
        <v>43</v>
      </c>
      <c r="B56" s="67" t="s">
        <v>37</v>
      </c>
      <c r="C56" s="67"/>
      <c r="D56" s="67"/>
      <c r="E56" s="67"/>
      <c r="F56" s="67"/>
      <c r="G56" s="67"/>
      <c r="H56" s="67"/>
      <c r="I56" s="67"/>
      <c r="J56" s="15">
        <v>1</v>
      </c>
      <c r="K56" s="16" t="s">
        <v>38</v>
      </c>
      <c r="L56" s="68">
        <v>0</v>
      </c>
      <c r="M56" s="68"/>
      <c r="N56" s="66">
        <f t="shared" si="0"/>
        <v>0</v>
      </c>
      <c r="O56" s="66"/>
    </row>
    <row r="57" spans="1:256" ht="13.2" x14ac:dyDescent="0.25">
      <c r="A57" s="5">
        <v>44</v>
      </c>
      <c r="B57" s="67" t="s">
        <v>39</v>
      </c>
      <c r="C57" s="67"/>
      <c r="D57" s="67"/>
      <c r="E57" s="67"/>
      <c r="F57" s="67"/>
      <c r="G57" s="67"/>
      <c r="H57" s="67"/>
      <c r="I57" s="67"/>
      <c r="J57" s="15">
        <v>1</v>
      </c>
      <c r="K57" s="16" t="s">
        <v>38</v>
      </c>
      <c r="L57" s="68">
        <v>0</v>
      </c>
      <c r="M57" s="68"/>
      <c r="N57" s="66">
        <f t="shared" si="0"/>
        <v>0</v>
      </c>
      <c r="O57" s="66"/>
    </row>
    <row r="58" spans="1:256" ht="13.2" x14ac:dyDescent="0.25">
      <c r="A58" s="5">
        <v>45</v>
      </c>
      <c r="B58" s="67" t="s">
        <v>40</v>
      </c>
      <c r="C58" s="67"/>
      <c r="D58" s="67"/>
      <c r="E58" s="67"/>
      <c r="F58" s="67"/>
      <c r="G58" s="67"/>
      <c r="H58" s="67"/>
      <c r="I58" s="67"/>
      <c r="J58" s="15">
        <v>1</v>
      </c>
      <c r="K58" s="16" t="s">
        <v>6</v>
      </c>
      <c r="L58" s="68">
        <v>0</v>
      </c>
      <c r="M58" s="68"/>
      <c r="N58" s="66">
        <f t="shared" si="0"/>
        <v>0</v>
      </c>
      <c r="O58" s="66"/>
    </row>
    <row r="59" spans="1:256" ht="13.2" x14ac:dyDescent="0.25">
      <c r="A59" s="5">
        <v>46</v>
      </c>
      <c r="B59" s="67" t="s">
        <v>41</v>
      </c>
      <c r="C59" s="67"/>
      <c r="D59" s="67"/>
      <c r="E59" s="67"/>
      <c r="F59" s="67"/>
      <c r="G59" s="67"/>
      <c r="H59" s="67"/>
      <c r="I59" s="67"/>
      <c r="J59" s="15">
        <v>1</v>
      </c>
      <c r="K59" s="16" t="s">
        <v>6</v>
      </c>
      <c r="L59" s="68">
        <v>0</v>
      </c>
      <c r="M59" s="68"/>
      <c r="N59" s="66">
        <f t="shared" si="0"/>
        <v>0</v>
      </c>
      <c r="O59" s="66"/>
    </row>
    <row r="60" spans="1:256" ht="13.2" x14ac:dyDescent="0.25">
      <c r="A60" s="5">
        <v>47</v>
      </c>
      <c r="B60" s="67" t="s">
        <v>42</v>
      </c>
      <c r="C60" s="67"/>
      <c r="D60" s="67"/>
      <c r="E60" s="67"/>
      <c r="F60" s="67"/>
      <c r="G60" s="67"/>
      <c r="H60" s="67"/>
      <c r="I60" s="67"/>
      <c r="J60" s="15">
        <v>1</v>
      </c>
      <c r="K60" s="16" t="s">
        <v>6</v>
      </c>
      <c r="L60" s="68">
        <v>0</v>
      </c>
      <c r="M60" s="68"/>
      <c r="N60" s="66">
        <f t="shared" si="0"/>
        <v>0</v>
      </c>
      <c r="O60" s="66"/>
    </row>
    <row r="61" spans="1:256" ht="12.75" customHeight="1" x14ac:dyDescent="0.25">
      <c r="J61" s="11"/>
      <c r="L61" s="14"/>
      <c r="M61" s="14"/>
      <c r="N61" s="14"/>
      <c r="O61" s="14"/>
    </row>
    <row r="62" spans="1:256" ht="13.2" x14ac:dyDescent="0.25">
      <c r="A62" s="17"/>
      <c r="B62" s="71" t="s">
        <v>43</v>
      </c>
      <c r="C62" s="71"/>
      <c r="D62" s="71"/>
      <c r="E62" s="71"/>
      <c r="F62" s="71"/>
      <c r="G62" s="71"/>
      <c r="H62" s="71"/>
      <c r="I62" s="71"/>
      <c r="J62" s="18"/>
      <c r="K62" s="19"/>
      <c r="L62" s="72"/>
      <c r="M62" s="72"/>
      <c r="N62" s="20"/>
      <c r="O62" s="21">
        <f>SUM(N9:O60)</f>
        <v>0</v>
      </c>
      <c r="IV62" s="4"/>
    </row>
  </sheetData>
  <mergeCells count="150">
    <mergeCell ref="L26:M26"/>
    <mergeCell ref="L7:M7"/>
    <mergeCell ref="N44:O44"/>
    <mergeCell ref="N43:O43"/>
    <mergeCell ref="B43:I43"/>
    <mergeCell ref="C5:D5"/>
    <mergeCell ref="B10:I10"/>
    <mergeCell ref="B11:I12"/>
    <mergeCell ref="B13:I14"/>
    <mergeCell ref="N20:O20"/>
    <mergeCell ref="N23:O23"/>
    <mergeCell ref="N24:O24"/>
    <mergeCell ref="N26:O26"/>
    <mergeCell ref="N15:O15"/>
    <mergeCell ref="B21:I21"/>
    <mergeCell ref="L21:M21"/>
    <mergeCell ref="N21:O21"/>
    <mergeCell ref="B19:I19"/>
    <mergeCell ref="L19:M19"/>
    <mergeCell ref="N19:O19"/>
    <mergeCell ref="B20:I20"/>
    <mergeCell ref="L20:M20"/>
    <mergeCell ref="B23:I23"/>
    <mergeCell ref="L23:M23"/>
    <mergeCell ref="B24:I24"/>
    <mergeCell ref="L24:M24"/>
    <mergeCell ref="N52:O52"/>
    <mergeCell ref="B48:I48"/>
    <mergeCell ref="L48:M48"/>
    <mergeCell ref="B49:I49"/>
    <mergeCell ref="L49:M49"/>
    <mergeCell ref="B47:I47"/>
    <mergeCell ref="L47:M47"/>
    <mergeCell ref="B45:I45"/>
    <mergeCell ref="L45:M45"/>
    <mergeCell ref="B46:I46"/>
    <mergeCell ref="N50:O50"/>
    <mergeCell ref="N46:O46"/>
    <mergeCell ref="N45:O45"/>
    <mergeCell ref="N29:O29"/>
    <mergeCell ref="N28:O28"/>
    <mergeCell ref="N41:O41"/>
    <mergeCell ref="N39:O39"/>
    <mergeCell ref="N38:O38"/>
    <mergeCell ref="N37:O37"/>
    <mergeCell ref="N35:O35"/>
    <mergeCell ref="N34:O34"/>
    <mergeCell ref="N32:O32"/>
    <mergeCell ref="L62:M62"/>
    <mergeCell ref="L46:M46"/>
    <mergeCell ref="L43:M43"/>
    <mergeCell ref="N36:O36"/>
    <mergeCell ref="N42:O42"/>
    <mergeCell ref="N49:O49"/>
    <mergeCell ref="N48:O48"/>
    <mergeCell ref="N47:O47"/>
    <mergeCell ref="N33:O33"/>
    <mergeCell ref="N31:O31"/>
    <mergeCell ref="N30:O30"/>
    <mergeCell ref="N40:O40"/>
    <mergeCell ref="L40:M40"/>
    <mergeCell ref="N53:O53"/>
    <mergeCell ref="N51:O51"/>
    <mergeCell ref="B62:I62"/>
    <mergeCell ref="N57:O57"/>
    <mergeCell ref="N56:O56"/>
    <mergeCell ref="N60:O60"/>
    <mergeCell ref="N59:O59"/>
    <mergeCell ref="N58:O58"/>
    <mergeCell ref="L57:M57"/>
    <mergeCell ref="N55:O55"/>
    <mergeCell ref="B52:I52"/>
    <mergeCell ref="L52:M52"/>
    <mergeCell ref="B59:I59"/>
    <mergeCell ref="L59:M59"/>
    <mergeCell ref="B60:I60"/>
    <mergeCell ref="L60:M60"/>
    <mergeCell ref="B58:I58"/>
    <mergeCell ref="L58:M58"/>
    <mergeCell ref="B56:I56"/>
    <mergeCell ref="L56:M56"/>
    <mergeCell ref="B57:I57"/>
    <mergeCell ref="B55:I55"/>
    <mergeCell ref="L55:M55"/>
    <mergeCell ref="B54:I54"/>
    <mergeCell ref="L54:M54"/>
    <mergeCell ref="N54:O54"/>
    <mergeCell ref="B44:I44"/>
    <mergeCell ref="L44:M44"/>
    <mergeCell ref="B42:I42"/>
    <mergeCell ref="L42:M42"/>
    <mergeCell ref="B36:I36"/>
    <mergeCell ref="L36:M36"/>
    <mergeCell ref="B39:I39"/>
    <mergeCell ref="L39:M39"/>
    <mergeCell ref="B41:I41"/>
    <mergeCell ref="L41:M41"/>
    <mergeCell ref="B37:I37"/>
    <mergeCell ref="L37:M37"/>
    <mergeCell ref="B38:I38"/>
    <mergeCell ref="L38:M38"/>
    <mergeCell ref="B40:I40"/>
    <mergeCell ref="B28:I28"/>
    <mergeCell ref="L28:M28"/>
    <mergeCell ref="B29:I29"/>
    <mergeCell ref="L29:M29"/>
    <mergeCell ref="B27:I27"/>
    <mergeCell ref="L27:M27"/>
    <mergeCell ref="B53:I53"/>
    <mergeCell ref="L53:M53"/>
    <mergeCell ref="B51:I51"/>
    <mergeCell ref="L51:M51"/>
    <mergeCell ref="B50:I50"/>
    <mergeCell ref="L50:M50"/>
    <mergeCell ref="B34:I34"/>
    <mergeCell ref="L34:M34"/>
    <mergeCell ref="B35:I35"/>
    <mergeCell ref="L35:M35"/>
    <mergeCell ref="B32:I32"/>
    <mergeCell ref="L32:M32"/>
    <mergeCell ref="B33:I33"/>
    <mergeCell ref="L33:M33"/>
    <mergeCell ref="B30:I30"/>
    <mergeCell ref="L30:M30"/>
    <mergeCell ref="B31:I31"/>
    <mergeCell ref="L31:M31"/>
    <mergeCell ref="N7:O7"/>
    <mergeCell ref="B9:I9"/>
    <mergeCell ref="L9:M9"/>
    <mergeCell ref="N9:O9"/>
    <mergeCell ref="B7:I7"/>
    <mergeCell ref="N27:O27"/>
    <mergeCell ref="B22:I22"/>
    <mergeCell ref="L22:M22"/>
    <mergeCell ref="B17:I17"/>
    <mergeCell ref="L17:M17"/>
    <mergeCell ref="B18:I18"/>
    <mergeCell ref="L18:M18"/>
    <mergeCell ref="B15:I15"/>
    <mergeCell ref="L15:M15"/>
    <mergeCell ref="B16:I16"/>
    <mergeCell ref="L16:M16"/>
    <mergeCell ref="B25:I25"/>
    <mergeCell ref="L25:M25"/>
    <mergeCell ref="N25:O25"/>
    <mergeCell ref="N22:O22"/>
    <mergeCell ref="N18:O18"/>
    <mergeCell ref="N17:O17"/>
    <mergeCell ref="N16:O16"/>
    <mergeCell ref="B26:I26"/>
  </mergeCells>
  <pageMargins left="0.39374999999999999" right="0.39374999999999999" top="0.39374999999999999" bottom="0.39374999999999999" header="0" footer="0"/>
  <pageSetup paperSize="9" scale="85" fitToWidth="0" fitToHeight="0" orientation="portrait" r:id="rId1"/>
  <headerFooter alignWithMargins="0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3"/>
  <sheetViews>
    <sheetView topLeftCell="A4" zoomScaleNormal="100" workbookViewId="0">
      <selection activeCell="L10" sqref="L10:M10"/>
    </sheetView>
  </sheetViews>
  <sheetFormatPr defaultRowHeight="13.2" x14ac:dyDescent="0.25"/>
  <cols>
    <col min="1" max="1" width="5.5546875" customWidth="1"/>
    <col min="2" max="2" width="8.44140625" customWidth="1"/>
    <col min="5" max="5" width="4.44140625" customWidth="1"/>
    <col min="6" max="6" width="3.88671875" customWidth="1"/>
    <col min="7" max="7" width="3.109375" customWidth="1"/>
    <col min="8" max="8" width="4.109375" customWidth="1"/>
    <col min="9" max="9" width="3.33203125" customWidth="1"/>
    <col min="10" max="10" width="10.33203125" customWidth="1"/>
    <col min="11" max="11" width="6.44140625" customWidth="1"/>
    <col min="12" max="12" width="9.109375" customWidth="1"/>
    <col min="14" max="14" width="7.6640625" customWidth="1"/>
    <col min="15" max="15" width="10.6640625" customWidth="1"/>
  </cols>
  <sheetData>
    <row r="1" spans="1:15" ht="15" customHeight="1" x14ac:dyDescent="0.25">
      <c r="A1" t="str">
        <f>SPOLU!A1</f>
        <v>Názov projektu:</v>
      </c>
      <c r="C1" s="31" t="str">
        <f>SPOLU!C1</f>
        <v>Podpora vytvárania a rozširovania vyspelých kapacít pre vývoj produktov a služieb spoločnosti EponaCom, s.r.o. v spolupráci so SOŠ polytechnickou v Humennom</v>
      </c>
    </row>
    <row r="2" spans="1:15" ht="15" customHeight="1" x14ac:dyDescent="0.25">
      <c r="A2" s="29" t="s">
        <v>125</v>
      </c>
      <c r="C2" s="32" t="str">
        <f>SPOLU!B8</f>
        <v>Centrálna jednotka vetracieho systému</v>
      </c>
    </row>
    <row r="3" spans="1:15" ht="15" customHeight="1" x14ac:dyDescent="0.25">
      <c r="A3" t="str">
        <f>SPOLU!A2</f>
        <v>Objednávateľ:</v>
      </c>
      <c r="C3" s="30" t="str">
        <f>SPOLU!C2</f>
        <v>EponaCom, s.r.o., Štefánikova 22, 066 01 Humenné</v>
      </c>
    </row>
    <row r="4" spans="1:15" ht="15" customHeight="1" x14ac:dyDescent="0.25">
      <c r="A4" t="str">
        <f>SPOLU!A3</f>
        <v>Dodávateľ:</v>
      </c>
      <c r="C4" s="30" t="str">
        <f>SPOLU!C3</f>
        <v>vyplní ucházač</v>
      </c>
    </row>
    <row r="5" spans="1:15" ht="15" customHeight="1" x14ac:dyDescent="0.25">
      <c r="A5" t="str">
        <f>SPOLU!A4</f>
        <v>Dátum:</v>
      </c>
      <c r="C5" s="73" t="str">
        <f>SPOLU!C4</f>
        <v>vyplní ucházač</v>
      </c>
      <c r="D5" s="73"/>
    </row>
    <row r="6" spans="1:15" ht="12.75" customHeight="1" x14ac:dyDescent="0.25"/>
    <row r="7" spans="1:15" s="34" customFormat="1" ht="12.9" customHeight="1" x14ac:dyDescent="0.25">
      <c r="A7" s="22" t="s">
        <v>0</v>
      </c>
      <c r="B7" s="62" t="s">
        <v>1</v>
      </c>
      <c r="C7" s="62"/>
      <c r="D7" s="62"/>
      <c r="E7" s="62"/>
      <c r="F7" s="62"/>
      <c r="G7" s="62"/>
      <c r="H7" s="62"/>
      <c r="I7" s="62"/>
      <c r="J7" s="22" t="s">
        <v>2</v>
      </c>
      <c r="K7" s="22" t="s">
        <v>3</v>
      </c>
      <c r="L7" s="62" t="s">
        <v>4</v>
      </c>
      <c r="M7" s="62"/>
      <c r="N7" s="62" t="s">
        <v>5</v>
      </c>
      <c r="O7" s="62"/>
    </row>
    <row r="9" spans="1:15" ht="24.6" customHeight="1" x14ac:dyDescent="0.25">
      <c r="A9" s="5">
        <v>1</v>
      </c>
      <c r="B9" s="76" t="s">
        <v>106</v>
      </c>
      <c r="C9" s="76"/>
      <c r="D9" s="76"/>
      <c r="E9" s="76"/>
      <c r="F9" s="76"/>
      <c r="G9" s="76"/>
      <c r="H9" s="76"/>
      <c r="I9" s="76"/>
      <c r="J9" s="10">
        <v>1</v>
      </c>
      <c r="K9" s="1" t="s">
        <v>6</v>
      </c>
      <c r="L9" s="77">
        <v>0</v>
      </c>
      <c r="M9" s="77"/>
      <c r="N9" s="65">
        <f>ROUND(L9*J9,2)</f>
        <v>0</v>
      </c>
      <c r="O9" s="65"/>
    </row>
    <row r="10" spans="1:15" ht="12.75" customHeight="1" x14ac:dyDescent="0.25">
      <c r="A10" s="5"/>
      <c r="B10" s="63" t="s">
        <v>107</v>
      </c>
      <c r="C10" s="63"/>
      <c r="D10" s="63"/>
      <c r="E10" s="63"/>
      <c r="F10" s="63"/>
      <c r="G10" s="63"/>
      <c r="H10" s="63"/>
      <c r="I10" s="63"/>
      <c r="J10" s="3"/>
      <c r="K10" s="1"/>
      <c r="L10" s="77"/>
      <c r="M10" s="77"/>
      <c r="N10" s="65"/>
      <c r="O10" s="65"/>
    </row>
    <row r="11" spans="1:15" ht="114" customHeight="1" x14ac:dyDescent="0.25">
      <c r="A11" s="5"/>
      <c r="B11" s="74" t="s">
        <v>192</v>
      </c>
      <c r="C11" s="74"/>
      <c r="D11" s="74"/>
      <c r="E11" s="74"/>
      <c r="F11" s="74"/>
      <c r="G11" s="74"/>
      <c r="H11" s="74"/>
      <c r="I11" s="74"/>
      <c r="J11" s="3"/>
      <c r="K11" s="1"/>
      <c r="L11" s="77"/>
      <c r="M11" s="77"/>
      <c r="N11" s="65"/>
      <c r="O11" s="65"/>
    </row>
    <row r="12" spans="1:15" x14ac:dyDescent="0.25">
      <c r="A12" s="23"/>
      <c r="B12" s="78"/>
      <c r="C12" s="78"/>
      <c r="D12" s="78"/>
      <c r="E12" s="78"/>
      <c r="F12" s="78"/>
      <c r="G12" s="78"/>
      <c r="H12" s="78"/>
      <c r="I12" s="78"/>
      <c r="J12" s="24"/>
      <c r="K12" s="16"/>
      <c r="L12" s="79"/>
      <c r="M12" s="79"/>
      <c r="N12" s="80"/>
      <c r="O12" s="80"/>
    </row>
    <row r="13" spans="1:15" ht="12.75" customHeight="1" x14ac:dyDescent="0.25">
      <c r="A13" s="17"/>
      <c r="B13" s="71" t="s">
        <v>43</v>
      </c>
      <c r="C13" s="71"/>
      <c r="D13" s="71"/>
      <c r="E13" s="71"/>
      <c r="F13" s="71"/>
      <c r="G13" s="71"/>
      <c r="H13" s="71"/>
      <c r="I13" s="71"/>
      <c r="J13" s="17"/>
      <c r="K13" s="17"/>
      <c r="L13" s="25"/>
      <c r="M13" s="25"/>
      <c r="N13" s="75">
        <f>N9</f>
        <v>0</v>
      </c>
      <c r="O13" s="75"/>
    </row>
  </sheetData>
  <mergeCells count="18">
    <mergeCell ref="L11:M11"/>
    <mergeCell ref="N11:O11"/>
    <mergeCell ref="C5:D5"/>
    <mergeCell ref="B7:I7"/>
    <mergeCell ref="L7:M7"/>
    <mergeCell ref="N7:O7"/>
    <mergeCell ref="B13:I13"/>
    <mergeCell ref="N13:O13"/>
    <mergeCell ref="B9:I9"/>
    <mergeCell ref="L9:M9"/>
    <mergeCell ref="N9:O9"/>
    <mergeCell ref="B10:I10"/>
    <mergeCell ref="L10:M10"/>
    <mergeCell ref="N10:O10"/>
    <mergeCell ref="B12:I12"/>
    <mergeCell ref="L12:M12"/>
    <mergeCell ref="N12:O12"/>
    <mergeCell ref="B11:I11"/>
  </mergeCells>
  <pageMargins left="0.7" right="0.7" top="0.75" bottom="0.75" header="0.3" footer="0.3"/>
  <pageSetup paperSize="9" scale="85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9"/>
  <sheetViews>
    <sheetView topLeftCell="A7" zoomScaleNormal="100" workbookViewId="0">
      <selection activeCell="L11" sqref="L11:M11"/>
    </sheetView>
  </sheetViews>
  <sheetFormatPr defaultRowHeight="13.2" x14ac:dyDescent="0.25"/>
  <cols>
    <col min="1" max="1" width="5.33203125" customWidth="1"/>
    <col min="2" max="2" width="8.6640625" customWidth="1"/>
    <col min="3" max="3" width="7.33203125" customWidth="1"/>
    <col min="4" max="4" width="5.88671875" customWidth="1"/>
    <col min="5" max="5" width="7" customWidth="1"/>
    <col min="6" max="6" width="4.44140625" customWidth="1"/>
    <col min="7" max="7" width="5.109375" customWidth="1"/>
    <col min="8" max="9" width="4.109375" customWidth="1"/>
    <col min="10" max="10" width="10.6640625" customWidth="1"/>
    <col min="11" max="11" width="7" customWidth="1"/>
    <col min="14" max="14" width="4.33203125" customWidth="1"/>
    <col min="15" max="15" width="12" bestFit="1" customWidth="1"/>
  </cols>
  <sheetData>
    <row r="1" spans="1:15" ht="15" customHeight="1" x14ac:dyDescent="0.25">
      <c r="A1" t="str">
        <f>SPOLU!A1</f>
        <v>Názov projektu:</v>
      </c>
      <c r="C1" s="31" t="str">
        <f>SPOLU!C1</f>
        <v>Podpora vytvárania a rozširovania vyspelých kapacít pre vývoj produktov a služieb spoločnosti EponaCom, s.r.o. v spolupráci so SOŠ polytechnickou v Humennom</v>
      </c>
    </row>
    <row r="2" spans="1:15" ht="15" customHeight="1" x14ac:dyDescent="0.25">
      <c r="A2" s="29" t="s">
        <v>125</v>
      </c>
      <c r="C2" s="32" t="str">
        <f>SPOLU!B9</f>
        <v>Systém inteligentného vykurovania a chladenia</v>
      </c>
    </row>
    <row r="3" spans="1:15" ht="15" customHeight="1" x14ac:dyDescent="0.25">
      <c r="A3" t="str">
        <f>SPOLU!A2</f>
        <v>Objednávateľ:</v>
      </c>
      <c r="C3" s="30" t="str">
        <f>SPOLU!C2</f>
        <v>EponaCom, s.r.o., Štefánikova 22, 066 01 Humenné</v>
      </c>
    </row>
    <row r="4" spans="1:15" ht="15" customHeight="1" x14ac:dyDescent="0.25">
      <c r="A4" t="str">
        <f>SPOLU!A3</f>
        <v>Dodávateľ:</v>
      </c>
      <c r="C4" s="30" t="str">
        <f>SPOLU!C3</f>
        <v>vyplní ucházač</v>
      </c>
    </row>
    <row r="5" spans="1:15" ht="15" customHeight="1" x14ac:dyDescent="0.25">
      <c r="A5" t="str">
        <f>SPOLU!A4</f>
        <v>Dátum:</v>
      </c>
      <c r="C5" s="73" t="str">
        <f>SPOLU!C4</f>
        <v>vyplní ucházač</v>
      </c>
      <c r="D5" s="73"/>
    </row>
    <row r="6" spans="1:15" ht="12.75" customHeight="1" x14ac:dyDescent="0.25"/>
    <row r="7" spans="1:15" s="34" customFormat="1" ht="12.9" customHeight="1" x14ac:dyDescent="0.25">
      <c r="A7" s="22" t="s">
        <v>0</v>
      </c>
      <c r="B7" s="62" t="s">
        <v>1</v>
      </c>
      <c r="C7" s="62"/>
      <c r="D7" s="62"/>
      <c r="E7" s="62"/>
      <c r="F7" s="62"/>
      <c r="G7" s="62"/>
      <c r="H7" s="62"/>
      <c r="I7" s="62"/>
      <c r="J7" s="22" t="s">
        <v>2</v>
      </c>
      <c r="K7" s="22" t="s">
        <v>3</v>
      </c>
      <c r="L7" s="62" t="s">
        <v>4</v>
      </c>
      <c r="M7" s="62"/>
      <c r="N7" s="62" t="s">
        <v>5</v>
      </c>
      <c r="O7" s="62"/>
    </row>
    <row r="9" spans="1:15" ht="24.6" customHeight="1" x14ac:dyDescent="0.25">
      <c r="A9" s="5"/>
      <c r="B9" s="76" t="s">
        <v>108</v>
      </c>
      <c r="C9" s="76"/>
      <c r="D9" s="76"/>
      <c r="E9" s="76"/>
      <c r="F9" s="76"/>
      <c r="G9" s="76"/>
      <c r="H9" s="76"/>
      <c r="I9" s="76"/>
      <c r="J9" s="3"/>
      <c r="K9" s="1"/>
      <c r="L9" s="64"/>
      <c r="M9" s="64"/>
      <c r="N9" s="82"/>
      <c r="O9" s="82"/>
    </row>
    <row r="10" spans="1:15" x14ac:dyDescent="0.25">
      <c r="A10" s="5">
        <v>1</v>
      </c>
      <c r="B10" s="76" t="s">
        <v>109</v>
      </c>
      <c r="C10" s="76"/>
      <c r="D10" s="76"/>
      <c r="E10" s="76"/>
      <c r="F10" s="76"/>
      <c r="G10" s="76"/>
      <c r="H10" s="76"/>
      <c r="I10" s="76"/>
      <c r="J10" s="10">
        <v>1</v>
      </c>
      <c r="K10" s="1" t="s">
        <v>89</v>
      </c>
      <c r="L10" s="64">
        <v>0</v>
      </c>
      <c r="M10" s="64"/>
      <c r="N10" s="65">
        <f>ROUND(L10*J10,2)</f>
        <v>0</v>
      </c>
      <c r="O10" s="65"/>
    </row>
    <row r="11" spans="1:15" ht="13.2" customHeight="1" x14ac:dyDescent="0.25">
      <c r="A11" s="5"/>
      <c r="B11" s="63" t="s">
        <v>107</v>
      </c>
      <c r="C11" s="63"/>
      <c r="D11" s="63"/>
      <c r="E11" s="63"/>
      <c r="F11" s="63"/>
      <c r="G11" s="63"/>
      <c r="H11" s="63"/>
      <c r="I11" s="63"/>
      <c r="J11" s="10"/>
      <c r="K11" s="1"/>
      <c r="L11" s="64"/>
      <c r="M11" s="64"/>
      <c r="N11" s="65"/>
      <c r="O11" s="65"/>
    </row>
    <row r="12" spans="1:15" ht="129.75" customHeight="1" x14ac:dyDescent="0.25">
      <c r="A12" s="5"/>
      <c r="B12" s="74" t="s">
        <v>177</v>
      </c>
      <c r="C12" s="74"/>
      <c r="D12" s="74"/>
      <c r="E12" s="74"/>
      <c r="F12" s="74"/>
      <c r="G12" s="74"/>
      <c r="H12" s="74"/>
      <c r="I12" s="74"/>
      <c r="J12" s="10"/>
      <c r="K12" s="1"/>
      <c r="L12" s="64"/>
      <c r="M12" s="64"/>
      <c r="N12" s="65"/>
      <c r="O12" s="65"/>
    </row>
    <row r="13" spans="1:15" x14ac:dyDescent="0.25">
      <c r="A13" s="5">
        <v>2</v>
      </c>
      <c r="B13" s="63" t="s">
        <v>110</v>
      </c>
      <c r="C13" s="63"/>
      <c r="D13" s="63"/>
      <c r="E13" s="63"/>
      <c r="F13" s="63"/>
      <c r="G13" s="63"/>
      <c r="H13" s="63"/>
      <c r="I13" s="63"/>
      <c r="J13" s="10">
        <v>3</v>
      </c>
      <c r="K13" s="1" t="s">
        <v>6</v>
      </c>
      <c r="L13" s="64">
        <v>0</v>
      </c>
      <c r="M13" s="64"/>
      <c r="N13" s="65">
        <f t="shared" ref="N13:N14" si="0">ROUND(L13*J13,2)</f>
        <v>0</v>
      </c>
      <c r="O13" s="65"/>
    </row>
    <row r="14" spans="1:15" x14ac:dyDescent="0.25">
      <c r="A14" s="5">
        <v>3</v>
      </c>
      <c r="B14" s="63" t="s">
        <v>111</v>
      </c>
      <c r="C14" s="63"/>
      <c r="D14" s="63"/>
      <c r="E14" s="63"/>
      <c r="F14" s="63"/>
      <c r="G14" s="63"/>
      <c r="H14" s="63"/>
      <c r="I14" s="63"/>
      <c r="J14" s="10">
        <v>27</v>
      </c>
      <c r="K14" s="1" t="s">
        <v>6</v>
      </c>
      <c r="L14" s="64">
        <v>0</v>
      </c>
      <c r="M14" s="64"/>
      <c r="N14" s="65">
        <f t="shared" si="0"/>
        <v>0</v>
      </c>
      <c r="O14" s="65"/>
    </row>
    <row r="15" spans="1:15" ht="30.75" customHeight="1" x14ac:dyDescent="0.25">
      <c r="A15" s="5"/>
      <c r="B15" s="63" t="s">
        <v>112</v>
      </c>
      <c r="C15" s="63"/>
      <c r="D15" s="63"/>
      <c r="E15" s="63"/>
      <c r="F15" s="63"/>
      <c r="G15" s="63"/>
      <c r="H15" s="63"/>
      <c r="I15" s="63"/>
      <c r="J15" s="10"/>
      <c r="K15" s="1"/>
      <c r="L15" s="64"/>
      <c r="M15" s="64"/>
      <c r="N15" s="65"/>
      <c r="O15" s="65"/>
    </row>
    <row r="16" spans="1:15" x14ac:dyDescent="0.25">
      <c r="A16" s="5">
        <v>4</v>
      </c>
      <c r="B16" s="74" t="s">
        <v>113</v>
      </c>
      <c r="C16" s="74"/>
      <c r="D16" s="74"/>
      <c r="E16" s="74"/>
      <c r="F16" s="74"/>
      <c r="G16" s="74"/>
      <c r="H16" s="74"/>
      <c r="I16" s="74"/>
      <c r="J16" s="10">
        <v>20</v>
      </c>
      <c r="K16" s="1" t="s">
        <v>6</v>
      </c>
      <c r="L16" s="64">
        <v>0</v>
      </c>
      <c r="M16" s="64"/>
      <c r="N16" s="65">
        <f t="shared" ref="N16:N17" si="1">ROUND(L16*J16,2)</f>
        <v>0</v>
      </c>
      <c r="O16" s="65"/>
    </row>
    <row r="17" spans="1:15" x14ac:dyDescent="0.25">
      <c r="A17" s="5">
        <v>5</v>
      </c>
      <c r="B17" s="63" t="s">
        <v>114</v>
      </c>
      <c r="C17" s="63"/>
      <c r="D17" s="63"/>
      <c r="E17" s="63"/>
      <c r="F17" s="63"/>
      <c r="G17" s="63"/>
      <c r="H17" s="63"/>
      <c r="I17" s="63"/>
      <c r="J17" s="10">
        <v>1</v>
      </c>
      <c r="K17" s="1" t="s">
        <v>6</v>
      </c>
      <c r="L17" s="64">
        <v>0</v>
      </c>
      <c r="M17" s="64"/>
      <c r="N17" s="65">
        <f t="shared" si="1"/>
        <v>0</v>
      </c>
      <c r="O17" s="65"/>
    </row>
    <row r="18" spans="1:15" x14ac:dyDescent="0.25">
      <c r="A18" s="23"/>
      <c r="B18" s="67"/>
      <c r="C18" s="67"/>
      <c r="D18" s="67"/>
      <c r="E18" s="67"/>
      <c r="F18" s="67"/>
      <c r="G18" s="67"/>
      <c r="H18" s="67"/>
      <c r="I18" s="67"/>
      <c r="J18" s="24"/>
      <c r="K18" s="16"/>
      <c r="L18" s="81"/>
      <c r="M18" s="81"/>
      <c r="N18" s="66"/>
      <c r="O18" s="66"/>
    </row>
    <row r="19" spans="1:15" x14ac:dyDescent="0.25">
      <c r="A19" s="17"/>
      <c r="B19" s="71" t="s">
        <v>43</v>
      </c>
      <c r="C19" s="71"/>
      <c r="D19" s="71"/>
      <c r="E19" s="71"/>
      <c r="F19" s="71"/>
      <c r="G19" s="71"/>
      <c r="H19" s="71"/>
      <c r="I19" s="71"/>
      <c r="J19" s="17"/>
      <c r="K19" s="17"/>
      <c r="L19" s="25"/>
      <c r="M19" s="25"/>
      <c r="N19" s="25"/>
      <c r="O19" s="25">
        <f>SUM(N10:O17)</f>
        <v>0</v>
      </c>
    </row>
  </sheetData>
  <mergeCells count="35">
    <mergeCell ref="C5:D5"/>
    <mergeCell ref="B7:I7"/>
    <mergeCell ref="L7:M7"/>
    <mergeCell ref="N7:O7"/>
    <mergeCell ref="B9:I9"/>
    <mergeCell ref="L9:M9"/>
    <mergeCell ref="N9:O9"/>
    <mergeCell ref="B13:I13"/>
    <mergeCell ref="L13:M13"/>
    <mergeCell ref="N13:O13"/>
    <mergeCell ref="B15:I15"/>
    <mergeCell ref="L10:M10"/>
    <mergeCell ref="N10:O10"/>
    <mergeCell ref="B10:I10"/>
    <mergeCell ref="B11:I11"/>
    <mergeCell ref="L11:M11"/>
    <mergeCell ref="N11:O11"/>
    <mergeCell ref="B12:I12"/>
    <mergeCell ref="L12:M12"/>
    <mergeCell ref="N12:O12"/>
    <mergeCell ref="B19:I19"/>
    <mergeCell ref="B14:I14"/>
    <mergeCell ref="L14:M14"/>
    <mergeCell ref="N14:O14"/>
    <mergeCell ref="B18:I18"/>
    <mergeCell ref="L18:M18"/>
    <mergeCell ref="N18:O18"/>
    <mergeCell ref="L15:M15"/>
    <mergeCell ref="N15:O15"/>
    <mergeCell ref="B17:I17"/>
    <mergeCell ref="L17:M17"/>
    <mergeCell ref="N17:O17"/>
    <mergeCell ref="B16:I16"/>
    <mergeCell ref="L16:M16"/>
    <mergeCell ref="N16:O16"/>
  </mergeCells>
  <pageMargins left="0.7" right="0.7" top="0.75" bottom="0.75" header="0.3" footer="0.3"/>
  <pageSetup paperSize="9" scale="85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6"/>
  <sheetViews>
    <sheetView topLeftCell="A5" zoomScaleNormal="100" workbookViewId="0">
      <selection activeCell="L10" sqref="L10:M10"/>
    </sheetView>
  </sheetViews>
  <sheetFormatPr defaultRowHeight="13.2" x14ac:dyDescent="0.25"/>
  <cols>
    <col min="1" max="8" width="6.88671875" customWidth="1"/>
    <col min="9" max="9" width="4" customWidth="1"/>
    <col min="10" max="10" width="9.6640625" customWidth="1"/>
    <col min="11" max="13" width="6.88671875" customWidth="1"/>
    <col min="14" max="14" width="4" customWidth="1"/>
    <col min="15" max="15" width="11.88671875" bestFit="1" customWidth="1"/>
    <col min="16" max="256" width="6.88671875" customWidth="1"/>
  </cols>
  <sheetData>
    <row r="1" spans="1:15" ht="15" customHeight="1" x14ac:dyDescent="0.25">
      <c r="A1" t="str">
        <f>SPOLU!A1</f>
        <v>Názov projektu:</v>
      </c>
      <c r="C1" s="31" t="str">
        <f>SPOLU!C1</f>
        <v>Podpora vytvárania a rozširovania vyspelých kapacít pre vývoj produktov a služieb spoločnosti EponaCom, s.r.o. v spolupráci so SOŠ polytechnickou v Humennom</v>
      </c>
    </row>
    <row r="2" spans="1:15" ht="15" customHeight="1" x14ac:dyDescent="0.25">
      <c r="A2" s="29" t="s">
        <v>125</v>
      </c>
      <c r="C2" s="32" t="str">
        <f>SPOLU!B10</f>
        <v>Rozvádzač pre osvetlenie</v>
      </c>
    </row>
    <row r="3" spans="1:15" ht="15" customHeight="1" x14ac:dyDescent="0.25">
      <c r="A3" t="str">
        <f>SPOLU!A2</f>
        <v>Objednávateľ:</v>
      </c>
      <c r="C3" s="30" t="str">
        <f>SPOLU!C2</f>
        <v>EponaCom, s.r.o., Štefánikova 22, 066 01 Humenné</v>
      </c>
    </row>
    <row r="4" spans="1:15" ht="15" customHeight="1" x14ac:dyDescent="0.25">
      <c r="A4" t="str">
        <f>SPOLU!A3</f>
        <v>Dodávateľ:</v>
      </c>
      <c r="C4" s="30" t="str">
        <f>SPOLU!C3</f>
        <v>vyplní ucházač</v>
      </c>
    </row>
    <row r="5" spans="1:15" ht="15" customHeight="1" x14ac:dyDescent="0.25">
      <c r="A5" t="str">
        <f>SPOLU!A4</f>
        <v>Dátum:</v>
      </c>
      <c r="C5" s="73" t="str">
        <f>SPOLU!C4</f>
        <v>vyplní ucházač</v>
      </c>
      <c r="D5" s="73"/>
    </row>
    <row r="6" spans="1:15" ht="12.75" customHeight="1" x14ac:dyDescent="0.25"/>
    <row r="7" spans="1:15" s="34" customFormat="1" ht="12.9" customHeight="1" x14ac:dyDescent="0.25">
      <c r="A7" s="22" t="s">
        <v>0</v>
      </c>
      <c r="B7" s="62" t="s">
        <v>1</v>
      </c>
      <c r="C7" s="62"/>
      <c r="D7" s="62"/>
      <c r="E7" s="62"/>
      <c r="F7" s="62"/>
      <c r="G7" s="62"/>
      <c r="H7" s="62"/>
      <c r="I7" s="62"/>
      <c r="J7" s="22" t="s">
        <v>2</v>
      </c>
      <c r="K7" s="22" t="s">
        <v>3</v>
      </c>
      <c r="L7" s="62" t="s">
        <v>4</v>
      </c>
      <c r="M7" s="62"/>
      <c r="N7" s="62" t="s">
        <v>5</v>
      </c>
      <c r="O7" s="62"/>
    </row>
    <row r="9" spans="1:15" ht="13.5" customHeight="1" x14ac:dyDescent="0.25">
      <c r="A9" s="5">
        <v>1</v>
      </c>
      <c r="B9" s="63" t="s">
        <v>94</v>
      </c>
      <c r="C9" s="63"/>
      <c r="D9" s="63"/>
      <c r="E9" s="63"/>
      <c r="F9" s="63"/>
      <c r="G9" s="63"/>
      <c r="H9" s="63"/>
      <c r="I9" s="63"/>
      <c r="J9" s="10">
        <v>1</v>
      </c>
      <c r="K9" s="1" t="s">
        <v>6</v>
      </c>
      <c r="L9" s="83">
        <v>0</v>
      </c>
      <c r="M9" s="83"/>
      <c r="N9" s="65">
        <f>ROUND(L9*J9,2)</f>
        <v>0</v>
      </c>
      <c r="O9" s="65"/>
    </row>
    <row r="10" spans="1:15" ht="12.75" customHeight="1" x14ac:dyDescent="0.25">
      <c r="A10" s="5">
        <v>2</v>
      </c>
      <c r="B10" s="63" t="s">
        <v>92</v>
      </c>
      <c r="C10" s="63"/>
      <c r="D10" s="63"/>
      <c r="E10" s="63"/>
      <c r="F10" s="63"/>
      <c r="G10" s="63"/>
      <c r="H10" s="63"/>
      <c r="I10" s="63"/>
      <c r="J10" s="10">
        <v>1</v>
      </c>
      <c r="K10" s="1" t="s">
        <v>6</v>
      </c>
      <c r="L10" s="68">
        <v>0</v>
      </c>
      <c r="M10" s="68"/>
      <c r="N10" s="65">
        <f t="shared" ref="N10:N43" si="0">ROUND(L10*J10,2)</f>
        <v>0</v>
      </c>
      <c r="O10" s="65"/>
    </row>
    <row r="11" spans="1:15" ht="12.75" customHeight="1" x14ac:dyDescent="0.25">
      <c r="A11" s="5">
        <v>3</v>
      </c>
      <c r="B11" s="63" t="s">
        <v>93</v>
      </c>
      <c r="C11" s="63"/>
      <c r="D11" s="63"/>
      <c r="E11" s="63"/>
      <c r="F11" s="63"/>
      <c r="G11" s="63"/>
      <c r="H11" s="63"/>
      <c r="I11" s="63"/>
      <c r="J11" s="10">
        <v>1</v>
      </c>
      <c r="K11" s="1" t="s">
        <v>6</v>
      </c>
      <c r="L11" s="68">
        <v>0</v>
      </c>
      <c r="M11" s="68"/>
      <c r="N11" s="65">
        <f t="shared" si="0"/>
        <v>0</v>
      </c>
      <c r="O11" s="65"/>
    </row>
    <row r="12" spans="1:15" ht="13.2" customHeight="1" x14ac:dyDescent="0.25">
      <c r="A12" s="5">
        <v>4</v>
      </c>
      <c r="B12" s="67" t="s">
        <v>98</v>
      </c>
      <c r="C12" s="67"/>
      <c r="D12" s="67"/>
      <c r="E12" s="67"/>
      <c r="F12" s="67"/>
      <c r="G12" s="67"/>
      <c r="H12" s="67"/>
      <c r="I12" s="67"/>
      <c r="J12" s="15">
        <v>1</v>
      </c>
      <c r="K12" s="16" t="s">
        <v>6</v>
      </c>
      <c r="L12" s="68">
        <v>0</v>
      </c>
      <c r="M12" s="68"/>
      <c r="N12" s="66">
        <f t="shared" si="0"/>
        <v>0</v>
      </c>
      <c r="O12" s="66"/>
    </row>
    <row r="13" spans="1:15" ht="13.5" customHeight="1" x14ac:dyDescent="0.25">
      <c r="A13" s="5">
        <v>5</v>
      </c>
      <c r="B13" s="67" t="s">
        <v>90</v>
      </c>
      <c r="C13" s="67"/>
      <c r="D13" s="67"/>
      <c r="E13" s="67"/>
      <c r="F13" s="67"/>
      <c r="G13" s="67"/>
      <c r="H13" s="67"/>
      <c r="I13" s="67"/>
      <c r="J13" s="15">
        <v>20</v>
      </c>
      <c r="K13" s="16" t="s">
        <v>6</v>
      </c>
      <c r="L13" s="68">
        <v>0</v>
      </c>
      <c r="M13" s="68"/>
      <c r="N13" s="66">
        <f t="shared" si="0"/>
        <v>0</v>
      </c>
      <c r="O13" s="66"/>
    </row>
    <row r="14" spans="1:15" ht="12.75" customHeight="1" x14ac:dyDescent="0.25">
      <c r="A14" s="5">
        <v>6</v>
      </c>
      <c r="B14" s="67" t="s">
        <v>44</v>
      </c>
      <c r="C14" s="67"/>
      <c r="D14" s="67"/>
      <c r="E14" s="67"/>
      <c r="F14" s="67"/>
      <c r="G14" s="67"/>
      <c r="H14" s="67"/>
      <c r="I14" s="67"/>
      <c r="J14" s="15">
        <v>1</v>
      </c>
      <c r="K14" s="16" t="s">
        <v>6</v>
      </c>
      <c r="L14" s="68">
        <v>0</v>
      </c>
      <c r="M14" s="68"/>
      <c r="N14" s="66">
        <f t="shared" si="0"/>
        <v>0</v>
      </c>
      <c r="O14" s="66"/>
    </row>
    <row r="15" spans="1:15" ht="12.75" customHeight="1" x14ac:dyDescent="0.25">
      <c r="A15" s="5">
        <v>7</v>
      </c>
      <c r="B15" s="67" t="s">
        <v>8</v>
      </c>
      <c r="C15" s="67"/>
      <c r="D15" s="67"/>
      <c r="E15" s="67"/>
      <c r="F15" s="67"/>
      <c r="G15" s="67"/>
      <c r="H15" s="67"/>
      <c r="I15" s="67"/>
      <c r="J15" s="15">
        <v>1</v>
      </c>
      <c r="K15" s="16" t="s">
        <v>6</v>
      </c>
      <c r="L15" s="68">
        <v>0</v>
      </c>
      <c r="M15" s="68"/>
      <c r="N15" s="66">
        <f t="shared" si="0"/>
        <v>0</v>
      </c>
      <c r="O15" s="66"/>
    </row>
    <row r="16" spans="1:15" ht="12.75" customHeight="1" x14ac:dyDescent="0.25">
      <c r="A16" s="5">
        <v>8</v>
      </c>
      <c r="B16" s="67" t="s">
        <v>9</v>
      </c>
      <c r="C16" s="67"/>
      <c r="D16" s="67"/>
      <c r="E16" s="67"/>
      <c r="F16" s="67"/>
      <c r="G16" s="67"/>
      <c r="H16" s="67"/>
      <c r="I16" s="67"/>
      <c r="J16" s="15">
        <v>1</v>
      </c>
      <c r="K16" s="16" t="s">
        <v>6</v>
      </c>
      <c r="L16" s="68">
        <v>0</v>
      </c>
      <c r="M16" s="68"/>
      <c r="N16" s="66">
        <f t="shared" si="0"/>
        <v>0</v>
      </c>
      <c r="O16" s="66"/>
    </row>
    <row r="17" spans="1:15" ht="12.75" customHeight="1" x14ac:dyDescent="0.25">
      <c r="A17" s="5">
        <v>9</v>
      </c>
      <c r="B17" s="67" t="s">
        <v>11</v>
      </c>
      <c r="C17" s="67"/>
      <c r="D17" s="67"/>
      <c r="E17" s="67"/>
      <c r="F17" s="67"/>
      <c r="G17" s="67"/>
      <c r="H17" s="67"/>
      <c r="I17" s="67"/>
      <c r="J17" s="15">
        <v>4</v>
      </c>
      <c r="K17" s="16" t="s">
        <v>12</v>
      </c>
      <c r="L17" s="68">
        <v>0</v>
      </c>
      <c r="M17" s="68"/>
      <c r="N17" s="66">
        <f t="shared" si="0"/>
        <v>0</v>
      </c>
      <c r="O17" s="66"/>
    </row>
    <row r="18" spans="1:15" ht="12.75" customHeight="1" x14ac:dyDescent="0.25">
      <c r="A18" s="5">
        <v>10</v>
      </c>
      <c r="B18" s="67" t="s">
        <v>13</v>
      </c>
      <c r="C18" s="67"/>
      <c r="D18" s="67"/>
      <c r="E18" s="67"/>
      <c r="F18" s="67"/>
      <c r="G18" s="67"/>
      <c r="H18" s="67"/>
      <c r="I18" s="67"/>
      <c r="J18" s="15">
        <v>6</v>
      </c>
      <c r="K18" s="16" t="s">
        <v>12</v>
      </c>
      <c r="L18" s="68">
        <v>0</v>
      </c>
      <c r="M18" s="68"/>
      <c r="N18" s="66">
        <f t="shared" si="0"/>
        <v>0</v>
      </c>
      <c r="O18" s="66"/>
    </row>
    <row r="19" spans="1:15" ht="12.75" customHeight="1" x14ac:dyDescent="0.25">
      <c r="A19" s="5">
        <v>11</v>
      </c>
      <c r="B19" s="67" t="s">
        <v>14</v>
      </c>
      <c r="C19" s="67"/>
      <c r="D19" s="67"/>
      <c r="E19" s="67"/>
      <c r="F19" s="67"/>
      <c r="G19" s="67"/>
      <c r="H19" s="67"/>
      <c r="I19" s="67"/>
      <c r="J19" s="15">
        <v>8</v>
      </c>
      <c r="K19" s="16" t="s">
        <v>12</v>
      </c>
      <c r="L19" s="68">
        <v>0</v>
      </c>
      <c r="M19" s="68"/>
      <c r="N19" s="66">
        <f t="shared" si="0"/>
        <v>0</v>
      </c>
      <c r="O19" s="66"/>
    </row>
    <row r="20" spans="1:15" ht="12.75" customHeight="1" x14ac:dyDescent="0.25">
      <c r="A20" s="5">
        <v>12</v>
      </c>
      <c r="B20" s="67" t="s">
        <v>15</v>
      </c>
      <c r="C20" s="67"/>
      <c r="D20" s="67"/>
      <c r="E20" s="67"/>
      <c r="F20" s="67"/>
      <c r="G20" s="67"/>
      <c r="H20" s="67"/>
      <c r="I20" s="67"/>
      <c r="J20" s="15">
        <v>1</v>
      </c>
      <c r="K20" s="16" t="s">
        <v>6</v>
      </c>
      <c r="L20" s="68">
        <v>0</v>
      </c>
      <c r="M20" s="68"/>
      <c r="N20" s="66">
        <f t="shared" si="0"/>
        <v>0</v>
      </c>
      <c r="O20" s="66"/>
    </row>
    <row r="21" spans="1:15" ht="12.75" customHeight="1" x14ac:dyDescent="0.25">
      <c r="A21" s="5">
        <v>13</v>
      </c>
      <c r="B21" s="67" t="s">
        <v>45</v>
      </c>
      <c r="C21" s="67"/>
      <c r="D21" s="67"/>
      <c r="E21" s="67"/>
      <c r="F21" s="67"/>
      <c r="G21" s="67"/>
      <c r="H21" s="67"/>
      <c r="I21" s="67"/>
      <c r="J21" s="15">
        <v>1</v>
      </c>
      <c r="K21" s="16" t="s">
        <v>6</v>
      </c>
      <c r="L21" s="68">
        <v>0</v>
      </c>
      <c r="M21" s="68"/>
      <c r="N21" s="66">
        <f t="shared" si="0"/>
        <v>0</v>
      </c>
      <c r="O21" s="66"/>
    </row>
    <row r="22" spans="1:15" ht="12.75" customHeight="1" x14ac:dyDescent="0.25">
      <c r="A22" s="5">
        <v>14</v>
      </c>
      <c r="B22" s="67" t="s">
        <v>46</v>
      </c>
      <c r="C22" s="67"/>
      <c r="D22" s="67"/>
      <c r="E22" s="67"/>
      <c r="F22" s="67"/>
      <c r="G22" s="67"/>
      <c r="H22" s="67"/>
      <c r="I22" s="67"/>
      <c r="J22" s="15">
        <v>1</v>
      </c>
      <c r="K22" s="16" t="s">
        <v>6</v>
      </c>
      <c r="L22" s="68">
        <v>0</v>
      </c>
      <c r="M22" s="68"/>
      <c r="N22" s="66">
        <f t="shared" si="0"/>
        <v>0</v>
      </c>
      <c r="O22" s="66"/>
    </row>
    <row r="23" spans="1:15" ht="12.75" customHeight="1" x14ac:dyDescent="0.25">
      <c r="A23" s="5">
        <v>15</v>
      </c>
      <c r="B23" s="67" t="s">
        <v>47</v>
      </c>
      <c r="C23" s="67"/>
      <c r="D23" s="67"/>
      <c r="E23" s="67"/>
      <c r="F23" s="67"/>
      <c r="G23" s="67"/>
      <c r="H23" s="67"/>
      <c r="I23" s="67"/>
      <c r="J23" s="15">
        <v>1</v>
      </c>
      <c r="K23" s="16" t="s">
        <v>6</v>
      </c>
      <c r="L23" s="68">
        <v>0</v>
      </c>
      <c r="M23" s="68"/>
      <c r="N23" s="66">
        <f t="shared" si="0"/>
        <v>0</v>
      </c>
      <c r="O23" s="66"/>
    </row>
    <row r="24" spans="1:15" ht="12.75" customHeight="1" x14ac:dyDescent="0.25">
      <c r="A24" s="5">
        <v>16</v>
      </c>
      <c r="B24" s="67" t="s">
        <v>48</v>
      </c>
      <c r="C24" s="67"/>
      <c r="D24" s="67"/>
      <c r="E24" s="67"/>
      <c r="F24" s="67"/>
      <c r="G24" s="67"/>
      <c r="H24" s="67"/>
      <c r="I24" s="67"/>
      <c r="J24" s="15">
        <v>1</v>
      </c>
      <c r="K24" s="16" t="s">
        <v>6</v>
      </c>
      <c r="L24" s="68">
        <v>0</v>
      </c>
      <c r="M24" s="68"/>
      <c r="N24" s="66">
        <f t="shared" si="0"/>
        <v>0</v>
      </c>
      <c r="O24" s="66"/>
    </row>
    <row r="25" spans="1:15" ht="12.75" customHeight="1" x14ac:dyDescent="0.25">
      <c r="A25" s="5">
        <v>17</v>
      </c>
      <c r="B25" s="67" t="s">
        <v>49</v>
      </c>
      <c r="C25" s="67"/>
      <c r="D25" s="67"/>
      <c r="E25" s="67"/>
      <c r="F25" s="67"/>
      <c r="G25" s="67"/>
      <c r="H25" s="67"/>
      <c r="I25" s="67"/>
      <c r="J25" s="15">
        <v>3</v>
      </c>
      <c r="K25" s="16" t="s">
        <v>6</v>
      </c>
      <c r="L25" s="68">
        <v>0</v>
      </c>
      <c r="M25" s="68"/>
      <c r="N25" s="66">
        <f t="shared" si="0"/>
        <v>0</v>
      </c>
      <c r="O25" s="66"/>
    </row>
    <row r="26" spans="1:15" ht="12.75" customHeight="1" x14ac:dyDescent="0.25">
      <c r="A26" s="5">
        <v>18</v>
      </c>
      <c r="B26" s="67" t="s">
        <v>50</v>
      </c>
      <c r="C26" s="67"/>
      <c r="D26" s="67"/>
      <c r="E26" s="67"/>
      <c r="F26" s="67"/>
      <c r="G26" s="67"/>
      <c r="H26" s="67"/>
      <c r="I26" s="67"/>
      <c r="J26" s="15">
        <v>2</v>
      </c>
      <c r="K26" s="16" t="s">
        <v>6</v>
      </c>
      <c r="L26" s="68">
        <v>0</v>
      </c>
      <c r="M26" s="68"/>
      <c r="N26" s="66">
        <f t="shared" si="0"/>
        <v>0</v>
      </c>
      <c r="O26" s="66"/>
    </row>
    <row r="27" spans="1:15" ht="12.75" customHeight="1" x14ac:dyDescent="0.25">
      <c r="A27" s="5">
        <v>19</v>
      </c>
      <c r="B27" s="67" t="s">
        <v>51</v>
      </c>
      <c r="C27" s="67"/>
      <c r="D27" s="67"/>
      <c r="E27" s="67"/>
      <c r="F27" s="67"/>
      <c r="G27" s="67"/>
      <c r="H27" s="67"/>
      <c r="I27" s="67"/>
      <c r="J27" s="15">
        <v>4</v>
      </c>
      <c r="K27" s="16" t="s">
        <v>6</v>
      </c>
      <c r="L27" s="68">
        <v>0</v>
      </c>
      <c r="M27" s="68"/>
      <c r="N27" s="66">
        <f t="shared" si="0"/>
        <v>0</v>
      </c>
      <c r="O27" s="66"/>
    </row>
    <row r="28" spans="1:15" ht="12.75" customHeight="1" x14ac:dyDescent="0.25">
      <c r="A28" s="5">
        <v>20</v>
      </c>
      <c r="B28" s="67" t="s">
        <v>52</v>
      </c>
      <c r="C28" s="67"/>
      <c r="D28" s="67"/>
      <c r="E28" s="67"/>
      <c r="F28" s="67"/>
      <c r="G28" s="67"/>
      <c r="H28" s="67"/>
      <c r="I28" s="67"/>
      <c r="J28" s="15">
        <v>10</v>
      </c>
      <c r="K28" s="16" t="s">
        <v>6</v>
      </c>
      <c r="L28" s="68">
        <v>0</v>
      </c>
      <c r="M28" s="68"/>
      <c r="N28" s="66">
        <f t="shared" si="0"/>
        <v>0</v>
      </c>
      <c r="O28" s="66"/>
    </row>
    <row r="29" spans="1:15" ht="13.5" customHeight="1" x14ac:dyDescent="0.25">
      <c r="A29" s="5">
        <v>21</v>
      </c>
      <c r="B29" s="67" t="s">
        <v>29</v>
      </c>
      <c r="C29" s="67"/>
      <c r="D29" s="67"/>
      <c r="E29" s="67"/>
      <c r="F29" s="67"/>
      <c r="G29" s="67"/>
      <c r="H29" s="67"/>
      <c r="I29" s="67"/>
      <c r="J29" s="15">
        <v>1</v>
      </c>
      <c r="K29" s="16" t="s">
        <v>6</v>
      </c>
      <c r="L29" s="68">
        <v>0</v>
      </c>
      <c r="M29" s="68"/>
      <c r="N29" s="66">
        <f t="shared" si="0"/>
        <v>0</v>
      </c>
      <c r="O29" s="66"/>
    </row>
    <row r="30" spans="1:15" ht="12.75" customHeight="1" x14ac:dyDescent="0.25">
      <c r="A30" s="5">
        <v>22</v>
      </c>
      <c r="B30" s="67" t="s">
        <v>30</v>
      </c>
      <c r="C30" s="67"/>
      <c r="D30" s="67"/>
      <c r="E30" s="67"/>
      <c r="F30" s="67"/>
      <c r="G30" s="67"/>
      <c r="H30" s="67"/>
      <c r="I30" s="67"/>
      <c r="J30" s="15">
        <v>4</v>
      </c>
      <c r="K30" s="16" t="s">
        <v>6</v>
      </c>
      <c r="L30" s="68">
        <v>0</v>
      </c>
      <c r="M30" s="68"/>
      <c r="N30" s="66">
        <f t="shared" si="0"/>
        <v>0</v>
      </c>
      <c r="O30" s="66"/>
    </row>
    <row r="31" spans="1:15" ht="12.75" customHeight="1" x14ac:dyDescent="0.25">
      <c r="A31" s="5">
        <v>23</v>
      </c>
      <c r="B31" s="67" t="s">
        <v>31</v>
      </c>
      <c r="C31" s="67"/>
      <c r="D31" s="67"/>
      <c r="E31" s="67"/>
      <c r="F31" s="67"/>
      <c r="G31" s="67"/>
      <c r="H31" s="67"/>
      <c r="I31" s="67"/>
      <c r="J31" s="15">
        <v>1</v>
      </c>
      <c r="K31" s="16" t="s">
        <v>6</v>
      </c>
      <c r="L31" s="68">
        <v>0</v>
      </c>
      <c r="M31" s="68"/>
      <c r="N31" s="66">
        <f t="shared" si="0"/>
        <v>0</v>
      </c>
      <c r="O31" s="66"/>
    </row>
    <row r="32" spans="1:15" ht="13.5" customHeight="1" x14ac:dyDescent="0.25">
      <c r="A32" s="5">
        <v>24</v>
      </c>
      <c r="B32" s="67" t="s">
        <v>53</v>
      </c>
      <c r="C32" s="67"/>
      <c r="D32" s="67"/>
      <c r="E32" s="67"/>
      <c r="F32" s="67"/>
      <c r="G32" s="67"/>
      <c r="H32" s="67"/>
      <c r="I32" s="67"/>
      <c r="J32" s="15">
        <v>10</v>
      </c>
      <c r="K32" s="16" t="s">
        <v>6</v>
      </c>
      <c r="L32" s="68">
        <v>0</v>
      </c>
      <c r="M32" s="68"/>
      <c r="N32" s="66">
        <f t="shared" si="0"/>
        <v>0</v>
      </c>
      <c r="O32" s="66"/>
    </row>
    <row r="33" spans="1:15" ht="12.75" customHeight="1" x14ac:dyDescent="0.25">
      <c r="A33" s="5">
        <v>25</v>
      </c>
      <c r="B33" s="67" t="s">
        <v>37</v>
      </c>
      <c r="C33" s="67"/>
      <c r="D33" s="67"/>
      <c r="E33" s="67"/>
      <c r="F33" s="67"/>
      <c r="G33" s="67"/>
      <c r="H33" s="67"/>
      <c r="I33" s="67"/>
      <c r="J33" s="15">
        <v>1</v>
      </c>
      <c r="K33" s="16" t="s">
        <v>38</v>
      </c>
      <c r="L33" s="68">
        <v>0</v>
      </c>
      <c r="M33" s="68"/>
      <c r="N33" s="66">
        <f t="shared" si="0"/>
        <v>0</v>
      </c>
      <c r="O33" s="66"/>
    </row>
    <row r="34" spans="1:15" ht="13.5" customHeight="1" x14ac:dyDescent="0.25">
      <c r="A34" s="5">
        <v>26</v>
      </c>
      <c r="B34" s="67" t="s">
        <v>39</v>
      </c>
      <c r="C34" s="67"/>
      <c r="D34" s="67"/>
      <c r="E34" s="67"/>
      <c r="F34" s="67"/>
      <c r="G34" s="67"/>
      <c r="H34" s="67"/>
      <c r="I34" s="67"/>
      <c r="J34" s="15">
        <v>1</v>
      </c>
      <c r="K34" s="16" t="s">
        <v>38</v>
      </c>
      <c r="L34" s="68">
        <v>0</v>
      </c>
      <c r="M34" s="68"/>
      <c r="N34" s="66">
        <f t="shared" si="0"/>
        <v>0</v>
      </c>
      <c r="O34" s="66"/>
    </row>
    <row r="35" spans="1:15" ht="12.75" customHeight="1" x14ac:dyDescent="0.25">
      <c r="A35" s="5">
        <v>27</v>
      </c>
      <c r="B35" s="67" t="s">
        <v>40</v>
      </c>
      <c r="C35" s="67"/>
      <c r="D35" s="67"/>
      <c r="E35" s="67"/>
      <c r="F35" s="67"/>
      <c r="G35" s="67"/>
      <c r="H35" s="67"/>
      <c r="I35" s="67"/>
      <c r="J35" s="15">
        <v>1</v>
      </c>
      <c r="K35" s="16" t="s">
        <v>6</v>
      </c>
      <c r="L35" s="68">
        <v>0</v>
      </c>
      <c r="M35" s="68"/>
      <c r="N35" s="66">
        <f t="shared" si="0"/>
        <v>0</v>
      </c>
      <c r="O35" s="66"/>
    </row>
    <row r="36" spans="1:15" ht="12.75" customHeight="1" x14ac:dyDescent="0.25">
      <c r="A36" s="5">
        <v>28</v>
      </c>
      <c r="B36" s="67" t="s">
        <v>41</v>
      </c>
      <c r="C36" s="67"/>
      <c r="D36" s="67"/>
      <c r="E36" s="67"/>
      <c r="F36" s="67"/>
      <c r="G36" s="67"/>
      <c r="H36" s="67"/>
      <c r="I36" s="67"/>
      <c r="J36" s="15">
        <v>1</v>
      </c>
      <c r="K36" s="16" t="s">
        <v>6</v>
      </c>
      <c r="L36" s="68">
        <v>0</v>
      </c>
      <c r="M36" s="68"/>
      <c r="N36" s="66">
        <f t="shared" si="0"/>
        <v>0</v>
      </c>
      <c r="O36" s="66"/>
    </row>
    <row r="37" spans="1:15" ht="12.75" customHeight="1" x14ac:dyDescent="0.25">
      <c r="A37" s="5">
        <v>29</v>
      </c>
      <c r="B37" s="67" t="s">
        <v>42</v>
      </c>
      <c r="C37" s="67"/>
      <c r="D37" s="67"/>
      <c r="E37" s="67"/>
      <c r="F37" s="67"/>
      <c r="G37" s="67"/>
      <c r="H37" s="67"/>
      <c r="I37" s="67"/>
      <c r="J37" s="15">
        <v>1</v>
      </c>
      <c r="K37" s="16" t="s">
        <v>6</v>
      </c>
      <c r="L37" s="68">
        <v>0</v>
      </c>
      <c r="M37" s="68"/>
      <c r="N37" s="66">
        <f t="shared" si="0"/>
        <v>0</v>
      </c>
      <c r="O37" s="66"/>
    </row>
    <row r="38" spans="1:15" ht="13.5" customHeight="1" x14ac:dyDescent="0.25">
      <c r="A38" s="5">
        <v>30</v>
      </c>
      <c r="B38" s="67" t="s">
        <v>54</v>
      </c>
      <c r="C38" s="67"/>
      <c r="D38" s="67"/>
      <c r="E38" s="67"/>
      <c r="F38" s="67"/>
      <c r="G38" s="67"/>
      <c r="H38" s="67"/>
      <c r="I38" s="67"/>
      <c r="J38" s="15">
        <v>2</v>
      </c>
      <c r="K38" s="16" t="s">
        <v>6</v>
      </c>
      <c r="L38" s="64">
        <v>0</v>
      </c>
      <c r="M38" s="64"/>
      <c r="N38" s="66">
        <f t="shared" si="0"/>
        <v>0</v>
      </c>
      <c r="O38" s="66"/>
    </row>
    <row r="39" spans="1:15" ht="13.5" customHeight="1" x14ac:dyDescent="0.25">
      <c r="A39" s="5">
        <v>31</v>
      </c>
      <c r="B39" s="67" t="s">
        <v>55</v>
      </c>
      <c r="C39" s="67"/>
      <c r="D39" s="67"/>
      <c r="E39" s="67"/>
      <c r="F39" s="67"/>
      <c r="G39" s="67"/>
      <c r="H39" s="67"/>
      <c r="I39" s="67"/>
      <c r="J39" s="15">
        <v>7</v>
      </c>
      <c r="K39" s="16" t="s">
        <v>6</v>
      </c>
      <c r="L39" s="64">
        <v>0</v>
      </c>
      <c r="M39" s="64"/>
      <c r="N39" s="66">
        <f t="shared" si="0"/>
        <v>0</v>
      </c>
      <c r="O39" s="66"/>
    </row>
    <row r="40" spans="1:15" ht="13.5" customHeight="1" x14ac:dyDescent="0.25">
      <c r="A40" s="5">
        <v>32</v>
      </c>
      <c r="B40" s="67" t="s">
        <v>56</v>
      </c>
      <c r="C40" s="67"/>
      <c r="D40" s="67"/>
      <c r="E40" s="67"/>
      <c r="F40" s="67"/>
      <c r="G40" s="67"/>
      <c r="H40" s="67"/>
      <c r="I40" s="67"/>
      <c r="J40" s="15">
        <v>15</v>
      </c>
      <c r="K40" s="16" t="s">
        <v>6</v>
      </c>
      <c r="L40" s="64">
        <v>0</v>
      </c>
      <c r="M40" s="64"/>
      <c r="N40" s="66">
        <f t="shared" si="0"/>
        <v>0</v>
      </c>
      <c r="O40" s="66"/>
    </row>
    <row r="41" spans="1:15" ht="13.5" customHeight="1" x14ac:dyDescent="0.25">
      <c r="A41" s="5">
        <v>33</v>
      </c>
      <c r="B41" s="67" t="s">
        <v>57</v>
      </c>
      <c r="C41" s="67"/>
      <c r="D41" s="67"/>
      <c r="E41" s="67"/>
      <c r="F41" s="67"/>
      <c r="G41" s="67"/>
      <c r="H41" s="67"/>
      <c r="I41" s="67"/>
      <c r="J41" s="15">
        <v>20</v>
      </c>
      <c r="K41" s="16" t="s">
        <v>6</v>
      </c>
      <c r="L41" s="64">
        <v>0</v>
      </c>
      <c r="M41" s="64"/>
      <c r="N41" s="66">
        <f t="shared" si="0"/>
        <v>0</v>
      </c>
      <c r="O41" s="66"/>
    </row>
    <row r="42" spans="1:15" ht="13.5" customHeight="1" x14ac:dyDescent="0.25">
      <c r="A42" s="5">
        <v>34</v>
      </c>
      <c r="B42" s="63" t="s">
        <v>58</v>
      </c>
      <c r="C42" s="63"/>
      <c r="D42" s="63"/>
      <c r="E42" s="63"/>
      <c r="F42" s="63"/>
      <c r="G42" s="63"/>
      <c r="H42" s="63"/>
      <c r="I42" s="63"/>
      <c r="J42" s="10">
        <v>15</v>
      </c>
      <c r="K42" s="1" t="s">
        <v>6</v>
      </c>
      <c r="L42" s="64">
        <v>0</v>
      </c>
      <c r="M42" s="64"/>
      <c r="N42" s="65">
        <f t="shared" si="0"/>
        <v>0</v>
      </c>
      <c r="O42" s="65"/>
    </row>
    <row r="43" spans="1:15" ht="13.5" customHeight="1" x14ac:dyDescent="0.25">
      <c r="A43" s="5">
        <v>35</v>
      </c>
      <c r="B43" s="63" t="s">
        <v>59</v>
      </c>
      <c r="C43" s="63"/>
      <c r="D43" s="63"/>
      <c r="E43" s="63"/>
      <c r="F43" s="63"/>
      <c r="G43" s="63"/>
      <c r="H43" s="63"/>
      <c r="I43" s="63"/>
      <c r="J43" s="10">
        <v>20</v>
      </c>
      <c r="K43" s="1" t="s">
        <v>6</v>
      </c>
      <c r="L43" s="64">
        <v>0</v>
      </c>
      <c r="M43" s="64"/>
      <c r="N43" s="65">
        <f t="shared" si="0"/>
        <v>0</v>
      </c>
      <c r="O43" s="65"/>
    </row>
    <row r="44" spans="1:15" x14ac:dyDescent="0.25">
      <c r="L44" s="14"/>
      <c r="M44" s="14"/>
      <c r="N44" s="14"/>
      <c r="O44" s="14"/>
    </row>
    <row r="45" spans="1:15" ht="12.75" customHeight="1" x14ac:dyDescent="0.25">
      <c r="A45" s="17"/>
      <c r="B45" s="71" t="s">
        <v>43</v>
      </c>
      <c r="C45" s="71"/>
      <c r="D45" s="71"/>
      <c r="E45" s="71"/>
      <c r="F45" s="71"/>
      <c r="G45" s="71"/>
      <c r="H45" s="71"/>
      <c r="I45" s="71"/>
      <c r="J45" s="18"/>
      <c r="K45" s="19"/>
      <c r="L45" s="72"/>
      <c r="M45" s="72"/>
      <c r="N45" s="21"/>
      <c r="O45" s="21">
        <f>SUM(N9:O43)</f>
        <v>0</v>
      </c>
    </row>
    <row r="46" spans="1:15" x14ac:dyDescent="0.25">
      <c r="L46" s="14"/>
      <c r="M46" s="14"/>
      <c r="N46" s="14"/>
      <c r="O46" s="14"/>
    </row>
  </sheetData>
  <mergeCells count="111">
    <mergeCell ref="C5:D5"/>
    <mergeCell ref="B7:I7"/>
    <mergeCell ref="L7:M7"/>
    <mergeCell ref="N7:O7"/>
    <mergeCell ref="L45:M45"/>
    <mergeCell ref="B45:I45"/>
    <mergeCell ref="B43:I43"/>
    <mergeCell ref="L43:M43"/>
    <mergeCell ref="N43:O43"/>
    <mergeCell ref="B41:I41"/>
    <mergeCell ref="L41:M41"/>
    <mergeCell ref="N41:O41"/>
    <mergeCell ref="B42:I42"/>
    <mergeCell ref="L42:M42"/>
    <mergeCell ref="N42:O42"/>
    <mergeCell ref="B39:I39"/>
    <mergeCell ref="L39:M39"/>
    <mergeCell ref="N39:O39"/>
    <mergeCell ref="B40:I40"/>
    <mergeCell ref="L40:M40"/>
    <mergeCell ref="N40:O40"/>
    <mergeCell ref="B38:I38"/>
    <mergeCell ref="L38:M38"/>
    <mergeCell ref="N38:O38"/>
    <mergeCell ref="B33:I33"/>
    <mergeCell ref="L33:M33"/>
    <mergeCell ref="N33:O33"/>
    <mergeCell ref="B32:I32"/>
    <mergeCell ref="L32:M32"/>
    <mergeCell ref="N32:O32"/>
    <mergeCell ref="B34:I34"/>
    <mergeCell ref="L34:M34"/>
    <mergeCell ref="N34:O34"/>
    <mergeCell ref="B35:I35"/>
    <mergeCell ref="L35:M35"/>
    <mergeCell ref="N35:O35"/>
    <mergeCell ref="N37:O37"/>
    <mergeCell ref="B36:I36"/>
    <mergeCell ref="L36:M36"/>
    <mergeCell ref="N36:O36"/>
    <mergeCell ref="B37:I37"/>
    <mergeCell ref="L37:M37"/>
    <mergeCell ref="B31:I31"/>
    <mergeCell ref="L31:M31"/>
    <mergeCell ref="N31:O31"/>
    <mergeCell ref="B29:I29"/>
    <mergeCell ref="L29:M29"/>
    <mergeCell ref="N29:O29"/>
    <mergeCell ref="B30:I30"/>
    <mergeCell ref="L30:M30"/>
    <mergeCell ref="N30:O30"/>
    <mergeCell ref="B26:I26"/>
    <mergeCell ref="L26:M26"/>
    <mergeCell ref="N26:O26"/>
    <mergeCell ref="B28:I28"/>
    <mergeCell ref="L28:M28"/>
    <mergeCell ref="N28:O28"/>
    <mergeCell ref="B27:I27"/>
    <mergeCell ref="L27:M27"/>
    <mergeCell ref="N27:O27"/>
    <mergeCell ref="B25:I25"/>
    <mergeCell ref="L25:M25"/>
    <mergeCell ref="N25:O25"/>
    <mergeCell ref="B23:I23"/>
    <mergeCell ref="L23:M23"/>
    <mergeCell ref="N23:O23"/>
    <mergeCell ref="B24:I24"/>
    <mergeCell ref="L24:M24"/>
    <mergeCell ref="N24:O24"/>
    <mergeCell ref="B21:I21"/>
    <mergeCell ref="L21:M21"/>
    <mergeCell ref="N21:O21"/>
    <mergeCell ref="B22:I22"/>
    <mergeCell ref="L22:M22"/>
    <mergeCell ref="N22:O22"/>
    <mergeCell ref="B19:I19"/>
    <mergeCell ref="L19:M19"/>
    <mergeCell ref="N19:O19"/>
    <mergeCell ref="B20:I20"/>
    <mergeCell ref="L20:M20"/>
    <mergeCell ref="N20:O20"/>
    <mergeCell ref="B14:I14"/>
    <mergeCell ref="L14:M14"/>
    <mergeCell ref="N14:O14"/>
    <mergeCell ref="B18:I18"/>
    <mergeCell ref="L18:M18"/>
    <mergeCell ref="N18:O18"/>
    <mergeCell ref="B16:I16"/>
    <mergeCell ref="L16:M16"/>
    <mergeCell ref="N16:O16"/>
    <mergeCell ref="B15:I15"/>
    <mergeCell ref="L15:M15"/>
    <mergeCell ref="N15:O15"/>
    <mergeCell ref="B17:I17"/>
    <mergeCell ref="L17:M17"/>
    <mergeCell ref="N17:O17"/>
    <mergeCell ref="B9:I9"/>
    <mergeCell ref="L9:M9"/>
    <mergeCell ref="N9:O9"/>
    <mergeCell ref="B10:I10"/>
    <mergeCell ref="L10:M10"/>
    <mergeCell ref="N10:O10"/>
    <mergeCell ref="B13:I13"/>
    <mergeCell ref="L13:M13"/>
    <mergeCell ref="N13:O13"/>
    <mergeCell ref="B11:I11"/>
    <mergeCell ref="L11:M11"/>
    <mergeCell ref="N11:O11"/>
    <mergeCell ref="B12:I12"/>
    <mergeCell ref="L12:M12"/>
    <mergeCell ref="N12:O12"/>
  </mergeCells>
  <pageMargins left="0.7" right="0.7" top="0.75" bottom="0.75" header="0.3" footer="0.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4"/>
  <sheetViews>
    <sheetView zoomScaleNormal="100" workbookViewId="0">
      <selection activeCell="L10" sqref="L10"/>
    </sheetView>
  </sheetViews>
  <sheetFormatPr defaultRowHeight="13.2" x14ac:dyDescent="0.25"/>
  <cols>
    <col min="1" max="1" width="6.6640625" customWidth="1"/>
    <col min="2" max="2" width="7.33203125" customWidth="1"/>
    <col min="4" max="4" width="3.6640625" customWidth="1"/>
    <col min="5" max="5" width="7.33203125" customWidth="1"/>
    <col min="6" max="9" width="3.44140625" customWidth="1"/>
    <col min="10" max="10" width="11" customWidth="1"/>
    <col min="14" max="14" width="6.6640625" customWidth="1"/>
    <col min="15" max="15" width="11.88671875" bestFit="1" customWidth="1"/>
  </cols>
  <sheetData>
    <row r="1" spans="1:15" ht="15" customHeight="1" x14ac:dyDescent="0.25">
      <c r="A1" t="str">
        <f>SPOLU!A1</f>
        <v>Názov projektu:</v>
      </c>
      <c r="C1" s="31" t="str">
        <f>SPOLU!C1</f>
        <v>Podpora vytvárania a rozširovania vyspelých kapacít pre vývoj produktov a služieb spoločnosti EponaCom, s.r.o. v spolupráci so SOŠ polytechnickou v Humennom</v>
      </c>
    </row>
    <row r="2" spans="1:15" ht="15" customHeight="1" x14ac:dyDescent="0.25">
      <c r="A2" s="29" t="s">
        <v>125</v>
      </c>
      <c r="C2" s="32" t="str">
        <f>SPOLU!B11</f>
        <v>Výučba</v>
      </c>
    </row>
    <row r="3" spans="1:15" ht="15" customHeight="1" x14ac:dyDescent="0.25">
      <c r="A3" t="str">
        <f>SPOLU!A2</f>
        <v>Objednávateľ:</v>
      </c>
      <c r="C3" s="30" t="str">
        <f>SPOLU!C2</f>
        <v>EponaCom, s.r.o., Štefánikova 22, 066 01 Humenné</v>
      </c>
    </row>
    <row r="4" spans="1:15" ht="15" customHeight="1" x14ac:dyDescent="0.25">
      <c r="A4" t="str">
        <f>SPOLU!A3</f>
        <v>Dodávateľ:</v>
      </c>
      <c r="C4" s="30" t="str">
        <f>SPOLU!C3</f>
        <v>vyplní ucházač</v>
      </c>
    </row>
    <row r="5" spans="1:15" ht="15" customHeight="1" x14ac:dyDescent="0.25">
      <c r="A5" t="str">
        <f>SPOLU!A4</f>
        <v>Dátum:</v>
      </c>
      <c r="C5" s="73" t="str">
        <f>SPOLU!C4</f>
        <v>vyplní ucházač</v>
      </c>
      <c r="D5" s="73"/>
    </row>
    <row r="6" spans="1:15" ht="12.75" customHeight="1" x14ac:dyDescent="0.25"/>
    <row r="7" spans="1:15" s="34" customFormat="1" ht="12.9" customHeight="1" x14ac:dyDescent="0.25">
      <c r="A7" s="22" t="s">
        <v>0</v>
      </c>
      <c r="B7" s="62" t="s">
        <v>1</v>
      </c>
      <c r="C7" s="62"/>
      <c r="D7" s="62"/>
      <c r="E7" s="62"/>
      <c r="F7" s="62"/>
      <c r="G7" s="62"/>
      <c r="H7" s="62"/>
      <c r="I7" s="62"/>
      <c r="J7" s="22" t="s">
        <v>2</v>
      </c>
      <c r="K7" s="22" t="s">
        <v>3</v>
      </c>
      <c r="L7" s="62" t="s">
        <v>4</v>
      </c>
      <c r="M7" s="62"/>
      <c r="N7" s="62" t="s">
        <v>5</v>
      </c>
      <c r="O7" s="62"/>
    </row>
    <row r="9" spans="1:15" x14ac:dyDescent="0.25">
      <c r="A9" s="5">
        <v>1</v>
      </c>
      <c r="B9" s="63" t="s">
        <v>60</v>
      </c>
      <c r="C9" s="63"/>
      <c r="D9" s="63"/>
      <c r="E9" s="63"/>
      <c r="F9" s="63"/>
      <c r="G9" s="63"/>
      <c r="H9" s="63"/>
      <c r="I9" s="63"/>
      <c r="J9" s="10">
        <v>11</v>
      </c>
      <c r="K9" s="1" t="s">
        <v>6</v>
      </c>
      <c r="L9" s="64">
        <v>0</v>
      </c>
      <c r="M9" s="64"/>
      <c r="N9" s="84">
        <f>ROUND(L9*J9,2)</f>
        <v>0</v>
      </c>
      <c r="O9" s="84"/>
    </row>
    <row r="10" spans="1:15" ht="24" customHeight="1" x14ac:dyDescent="0.25">
      <c r="A10" s="5"/>
      <c r="B10" s="74" t="s">
        <v>154</v>
      </c>
      <c r="C10" s="74"/>
      <c r="D10" s="74"/>
      <c r="E10" s="74"/>
      <c r="F10" s="74"/>
      <c r="G10" s="74"/>
      <c r="H10" s="74"/>
      <c r="I10" s="74"/>
      <c r="J10" s="10"/>
      <c r="K10" s="1"/>
      <c r="L10" s="47"/>
      <c r="M10" s="47"/>
      <c r="N10" s="28"/>
      <c r="O10" s="28"/>
    </row>
    <row r="11" spans="1:15" ht="12.75" customHeight="1" x14ac:dyDescent="0.25">
      <c r="A11" s="5"/>
      <c r="B11" s="74" t="s">
        <v>168</v>
      </c>
      <c r="C11" s="74"/>
      <c r="D11" s="74"/>
      <c r="E11" s="74"/>
      <c r="F11" s="74"/>
      <c r="G11" s="74"/>
      <c r="H11" s="74"/>
      <c r="I11" s="74"/>
      <c r="J11" s="10"/>
      <c r="K11" s="1"/>
      <c r="L11" s="47"/>
      <c r="M11" s="47"/>
      <c r="N11" s="28"/>
      <c r="O11" s="28"/>
    </row>
    <row r="12" spans="1:15" ht="12.75" customHeight="1" x14ac:dyDescent="0.25">
      <c r="A12" s="5"/>
      <c r="B12" s="74" t="s">
        <v>169</v>
      </c>
      <c r="C12" s="74"/>
      <c r="D12" s="74"/>
      <c r="E12" s="74"/>
      <c r="F12" s="74"/>
      <c r="G12" s="74"/>
      <c r="H12" s="74"/>
      <c r="I12" s="74"/>
      <c r="J12" s="10"/>
      <c r="K12" s="1"/>
      <c r="L12" s="47"/>
      <c r="M12" s="47"/>
      <c r="N12" s="28"/>
      <c r="O12" s="28"/>
    </row>
    <row r="13" spans="1:15" ht="12.75" customHeight="1" x14ac:dyDescent="0.25">
      <c r="A13" s="5"/>
      <c r="B13" s="74" t="s">
        <v>170</v>
      </c>
      <c r="C13" s="74"/>
      <c r="D13" s="74"/>
      <c r="E13" s="74"/>
      <c r="F13" s="74"/>
      <c r="G13" s="74"/>
      <c r="H13" s="74"/>
      <c r="I13" s="74"/>
      <c r="J13" s="10"/>
      <c r="K13" s="1"/>
      <c r="L13" s="27"/>
      <c r="M13" s="27"/>
      <c r="N13" s="28"/>
      <c r="O13" s="28"/>
    </row>
    <row r="14" spans="1:15" ht="12.75" customHeight="1" x14ac:dyDescent="0.25">
      <c r="A14" s="5"/>
      <c r="B14" s="74" t="s">
        <v>171</v>
      </c>
      <c r="C14" s="74"/>
      <c r="D14" s="74"/>
      <c r="E14" s="74"/>
      <c r="F14" s="74"/>
      <c r="G14" s="74"/>
      <c r="H14" s="74"/>
      <c r="I14" s="74"/>
      <c r="J14" s="10"/>
      <c r="K14" s="1"/>
      <c r="L14" s="27"/>
      <c r="M14" s="27"/>
      <c r="N14" s="28"/>
      <c r="O14" s="28"/>
    </row>
    <row r="15" spans="1:15" ht="12.75" customHeight="1" x14ac:dyDescent="0.25">
      <c r="A15" s="5"/>
      <c r="B15" s="74" t="s">
        <v>172</v>
      </c>
      <c r="C15" s="74"/>
      <c r="D15" s="74"/>
      <c r="E15" s="74"/>
      <c r="F15" s="74"/>
      <c r="G15" s="74"/>
      <c r="H15" s="74"/>
      <c r="I15" s="74"/>
      <c r="J15" s="10"/>
      <c r="K15" s="1"/>
      <c r="L15" s="27"/>
      <c r="M15" s="27"/>
      <c r="N15" s="28"/>
      <c r="O15" s="28"/>
    </row>
    <row r="16" spans="1:15" ht="12.75" customHeight="1" x14ac:dyDescent="0.25">
      <c r="A16" s="5"/>
      <c r="B16" s="74" t="s">
        <v>173</v>
      </c>
      <c r="C16" s="74"/>
      <c r="D16" s="74"/>
      <c r="E16" s="74"/>
      <c r="F16" s="74"/>
      <c r="G16" s="74"/>
      <c r="H16" s="74"/>
      <c r="I16" s="74"/>
      <c r="J16" s="10"/>
      <c r="K16" s="1"/>
      <c r="L16" s="27"/>
      <c r="M16" s="27"/>
      <c r="N16" s="28"/>
      <c r="O16" s="28"/>
    </row>
    <row r="17" spans="1:15" ht="12.75" customHeight="1" x14ac:dyDescent="0.25">
      <c r="A17" s="5"/>
      <c r="B17" s="74" t="s">
        <v>174</v>
      </c>
      <c r="C17" s="74"/>
      <c r="D17" s="74"/>
      <c r="E17" s="74"/>
      <c r="F17" s="74"/>
      <c r="G17" s="74"/>
      <c r="H17" s="74"/>
      <c r="I17" s="74"/>
      <c r="J17" s="10"/>
      <c r="K17" s="1"/>
      <c r="L17" s="27"/>
      <c r="M17" s="27"/>
      <c r="N17" s="28"/>
      <c r="O17" s="28"/>
    </row>
    <row r="18" spans="1:15" ht="12.75" customHeight="1" x14ac:dyDescent="0.25">
      <c r="A18" s="5"/>
      <c r="B18" s="74" t="s">
        <v>175</v>
      </c>
      <c r="C18" s="74"/>
      <c r="D18" s="74"/>
      <c r="E18" s="74"/>
      <c r="F18" s="74"/>
      <c r="G18" s="74"/>
      <c r="H18" s="74"/>
      <c r="I18" s="74"/>
      <c r="J18" s="10"/>
      <c r="K18" s="1"/>
      <c r="L18" s="27"/>
      <c r="M18" s="27"/>
      <c r="N18" s="28"/>
      <c r="O18" s="28"/>
    </row>
    <row r="19" spans="1:15" ht="12.75" customHeight="1" x14ac:dyDescent="0.25">
      <c r="A19" s="5"/>
      <c r="B19" s="74" t="s">
        <v>176</v>
      </c>
      <c r="C19" s="74"/>
      <c r="D19" s="74"/>
      <c r="E19" s="74"/>
      <c r="F19" s="74"/>
      <c r="G19" s="74"/>
      <c r="H19" s="74"/>
      <c r="I19" s="74"/>
      <c r="J19" s="10"/>
      <c r="K19" s="1"/>
      <c r="L19" s="27"/>
      <c r="M19" s="27"/>
      <c r="N19" s="28"/>
      <c r="O19" s="28"/>
    </row>
    <row r="20" spans="1:15" ht="12.75" customHeight="1" x14ac:dyDescent="0.25">
      <c r="A20" s="5">
        <v>2</v>
      </c>
      <c r="B20" s="63" t="s">
        <v>155</v>
      </c>
      <c r="C20" s="63"/>
      <c r="D20" s="63"/>
      <c r="E20" s="63"/>
      <c r="F20" s="63"/>
      <c r="G20" s="63"/>
      <c r="H20" s="63"/>
      <c r="I20" s="63"/>
      <c r="J20" s="10">
        <v>2</v>
      </c>
      <c r="K20" s="1" t="s">
        <v>6</v>
      </c>
      <c r="L20" s="64">
        <v>0</v>
      </c>
      <c r="M20" s="64"/>
      <c r="N20" s="84">
        <f t="shared" ref="N20:N22" si="0">ROUND(L20*J20,2)</f>
        <v>0</v>
      </c>
      <c r="O20" s="84"/>
    </row>
    <row r="21" spans="1:15" ht="12.75" customHeight="1" x14ac:dyDescent="0.25">
      <c r="A21" s="5">
        <v>3</v>
      </c>
      <c r="B21" s="63" t="s">
        <v>61</v>
      </c>
      <c r="C21" s="63"/>
      <c r="D21" s="63"/>
      <c r="E21" s="63"/>
      <c r="F21" s="63"/>
      <c r="G21" s="63"/>
      <c r="H21" s="63"/>
      <c r="I21" s="63"/>
      <c r="J21" s="10">
        <v>1</v>
      </c>
      <c r="K21" s="1" t="s">
        <v>6</v>
      </c>
      <c r="L21" s="64">
        <v>0</v>
      </c>
      <c r="M21" s="64"/>
      <c r="N21" s="84">
        <f t="shared" si="0"/>
        <v>0</v>
      </c>
      <c r="O21" s="84"/>
    </row>
    <row r="22" spans="1:15" ht="12.75" customHeight="1" x14ac:dyDescent="0.25">
      <c r="A22" s="5">
        <v>4</v>
      </c>
      <c r="B22" s="63" t="s">
        <v>62</v>
      </c>
      <c r="C22" s="63"/>
      <c r="D22" s="63"/>
      <c r="E22" s="63"/>
      <c r="F22" s="63"/>
      <c r="G22" s="63"/>
      <c r="H22" s="63"/>
      <c r="I22" s="63"/>
      <c r="J22" s="10">
        <v>1</v>
      </c>
      <c r="K22" s="1" t="s">
        <v>6</v>
      </c>
      <c r="L22" s="64">
        <v>0</v>
      </c>
      <c r="M22" s="64"/>
      <c r="N22" s="84">
        <f t="shared" si="0"/>
        <v>0</v>
      </c>
      <c r="O22" s="84"/>
    </row>
    <row r="24" spans="1:15" ht="12.75" customHeight="1" x14ac:dyDescent="0.25">
      <c r="A24" s="17"/>
      <c r="B24" s="71" t="s">
        <v>43</v>
      </c>
      <c r="C24" s="71"/>
      <c r="D24" s="71"/>
      <c r="E24" s="71"/>
      <c r="F24" s="71"/>
      <c r="G24" s="71"/>
      <c r="H24" s="71"/>
      <c r="I24" s="71"/>
      <c r="J24" s="18"/>
      <c r="K24" s="19"/>
      <c r="L24" s="85"/>
      <c r="M24" s="86"/>
      <c r="N24" s="26"/>
      <c r="O24" s="26">
        <f>SUM(N9:O22)</f>
        <v>0</v>
      </c>
    </row>
  </sheetData>
  <mergeCells count="28">
    <mergeCell ref="B15:I15"/>
    <mergeCell ref="B16:I16"/>
    <mergeCell ref="B17:I17"/>
    <mergeCell ref="B18:I18"/>
    <mergeCell ref="B19:I19"/>
    <mergeCell ref="C5:D5"/>
    <mergeCell ref="B7:I7"/>
    <mergeCell ref="L7:M7"/>
    <mergeCell ref="N7:O7"/>
    <mergeCell ref="B10:I10"/>
    <mergeCell ref="B22:I22"/>
    <mergeCell ref="L22:M22"/>
    <mergeCell ref="N22:O22"/>
    <mergeCell ref="L24:M24"/>
    <mergeCell ref="B20:I20"/>
    <mergeCell ref="L20:M20"/>
    <mergeCell ref="N20:O20"/>
    <mergeCell ref="B21:I21"/>
    <mergeCell ref="L21:M21"/>
    <mergeCell ref="N21:O21"/>
    <mergeCell ref="B24:I24"/>
    <mergeCell ref="B14:I14"/>
    <mergeCell ref="B13:I13"/>
    <mergeCell ref="B9:I9"/>
    <mergeCell ref="L9:M9"/>
    <mergeCell ref="N9:O9"/>
    <mergeCell ref="B11:I11"/>
    <mergeCell ref="B12:I12"/>
  </mergeCells>
  <pageMargins left="0.7" right="0.7" top="0.75" bottom="0.75" header="0.3" footer="0.3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9"/>
  <sheetViews>
    <sheetView zoomScaleNormal="100" workbookViewId="0">
      <selection activeCell="L10" sqref="L10"/>
    </sheetView>
  </sheetViews>
  <sheetFormatPr defaultRowHeight="13.2" x14ac:dyDescent="0.25"/>
  <cols>
    <col min="1" max="1" width="6" customWidth="1"/>
    <col min="2" max="2" width="7.33203125" customWidth="1"/>
    <col min="5" max="5" width="5.109375" customWidth="1"/>
    <col min="6" max="6" width="4.44140625" customWidth="1"/>
    <col min="7" max="7" width="4.109375" customWidth="1"/>
    <col min="8" max="9" width="2.44140625" customWidth="1"/>
    <col min="10" max="10" width="9.88671875" customWidth="1"/>
    <col min="14" max="14" width="6.5546875" customWidth="1"/>
    <col min="15" max="15" width="10.88671875" bestFit="1" customWidth="1"/>
  </cols>
  <sheetData>
    <row r="1" spans="1:15" ht="15" customHeight="1" x14ac:dyDescent="0.25">
      <c r="A1" t="str">
        <f>SPOLU!A1</f>
        <v>Názov projektu:</v>
      </c>
      <c r="C1" s="31" t="str">
        <f>SPOLU!C1</f>
        <v>Podpora vytvárania a rozširovania vyspelých kapacít pre vývoj produktov a služieb spoločnosti EponaCom, s.r.o. v spolupráci so SOŠ polytechnickou v Humennom</v>
      </c>
    </row>
    <row r="2" spans="1:15" ht="15" customHeight="1" x14ac:dyDescent="0.25">
      <c r="A2" s="29" t="s">
        <v>125</v>
      </c>
      <c r="C2" s="32" t="str">
        <f>SPOLU!B12</f>
        <v>Multimédia</v>
      </c>
    </row>
    <row r="3" spans="1:15" ht="15" customHeight="1" x14ac:dyDescent="0.25">
      <c r="A3" t="str">
        <f>SPOLU!A2</f>
        <v>Objednávateľ:</v>
      </c>
      <c r="C3" s="30" t="str">
        <f>SPOLU!C2</f>
        <v>EponaCom, s.r.o., Štefánikova 22, 066 01 Humenné</v>
      </c>
    </row>
    <row r="4" spans="1:15" ht="15" customHeight="1" x14ac:dyDescent="0.25">
      <c r="A4" t="str">
        <f>SPOLU!A3</f>
        <v>Dodávateľ:</v>
      </c>
      <c r="C4" s="30" t="str">
        <f>SPOLU!C3</f>
        <v>vyplní ucházač</v>
      </c>
    </row>
    <row r="5" spans="1:15" ht="15" customHeight="1" x14ac:dyDescent="0.25">
      <c r="A5" t="str">
        <f>SPOLU!A4</f>
        <v>Dátum:</v>
      </c>
      <c r="C5" s="73" t="str">
        <f>SPOLU!C4</f>
        <v>vyplní ucházač</v>
      </c>
      <c r="D5" s="73"/>
    </row>
    <row r="6" spans="1:15" ht="12.75" customHeight="1" x14ac:dyDescent="0.25"/>
    <row r="7" spans="1:15" s="34" customFormat="1" ht="12.9" customHeight="1" x14ac:dyDescent="0.25">
      <c r="A7" s="22" t="s">
        <v>0</v>
      </c>
      <c r="B7" s="62" t="s">
        <v>1</v>
      </c>
      <c r="C7" s="62"/>
      <c r="D7" s="62"/>
      <c r="E7" s="62"/>
      <c r="F7" s="62"/>
      <c r="G7" s="62"/>
      <c r="H7" s="62"/>
      <c r="I7" s="62"/>
      <c r="J7" s="22" t="s">
        <v>2</v>
      </c>
      <c r="K7" s="22" t="s">
        <v>3</v>
      </c>
      <c r="L7" s="62" t="s">
        <v>4</v>
      </c>
      <c r="M7" s="62"/>
      <c r="N7" s="62" t="s">
        <v>5</v>
      </c>
      <c r="O7" s="62"/>
    </row>
    <row r="9" spans="1:15" x14ac:dyDescent="0.25">
      <c r="A9" s="5">
        <v>1</v>
      </c>
      <c r="B9" s="63" t="s">
        <v>63</v>
      </c>
      <c r="C9" s="63"/>
      <c r="D9" s="63"/>
      <c r="E9" s="63"/>
      <c r="F9" s="63"/>
      <c r="G9" s="63"/>
      <c r="H9" s="63"/>
      <c r="I9" s="63"/>
      <c r="J9" s="10">
        <v>1</v>
      </c>
      <c r="K9" s="1" t="s">
        <v>6</v>
      </c>
      <c r="L9" s="64">
        <v>0</v>
      </c>
      <c r="M9" s="64"/>
      <c r="N9" s="84">
        <f>ROUND(L9*J9,2)</f>
        <v>0</v>
      </c>
      <c r="O9" s="84"/>
    </row>
    <row r="10" spans="1:15" x14ac:dyDescent="0.25">
      <c r="A10" s="5"/>
      <c r="B10" s="63" t="s">
        <v>153</v>
      </c>
      <c r="C10" s="63"/>
      <c r="D10" s="63"/>
      <c r="E10" s="63"/>
      <c r="F10" s="63"/>
      <c r="G10" s="63"/>
      <c r="H10" s="63"/>
      <c r="I10" s="63"/>
      <c r="J10" s="10"/>
      <c r="K10" s="1"/>
      <c r="L10" s="27"/>
      <c r="M10" s="27"/>
      <c r="N10" s="28"/>
      <c r="O10" s="28"/>
    </row>
    <row r="11" spans="1:15" x14ac:dyDescent="0.25">
      <c r="A11" s="5"/>
      <c r="B11" s="74" t="s">
        <v>163</v>
      </c>
      <c r="C11" s="74"/>
      <c r="D11" s="74"/>
      <c r="E11" s="74"/>
      <c r="F11" s="74"/>
      <c r="G11" s="74"/>
      <c r="H11" s="74"/>
      <c r="I11" s="74"/>
      <c r="J11" s="10"/>
      <c r="K11" s="1"/>
      <c r="L11" s="27"/>
      <c r="M11" s="27"/>
      <c r="N11" s="28"/>
      <c r="O11" s="28"/>
    </row>
    <row r="12" spans="1:15" x14ac:dyDescent="0.25">
      <c r="A12" s="5"/>
      <c r="B12" s="74" t="s">
        <v>164</v>
      </c>
      <c r="C12" s="74"/>
      <c r="D12" s="74"/>
      <c r="E12" s="74"/>
      <c r="F12" s="74"/>
      <c r="G12" s="74"/>
      <c r="H12" s="74"/>
      <c r="I12" s="74"/>
      <c r="J12" s="10"/>
      <c r="K12" s="1"/>
      <c r="L12" s="27"/>
      <c r="M12" s="27"/>
      <c r="N12" s="28"/>
      <c r="O12" s="28"/>
    </row>
    <row r="13" spans="1:15" x14ac:dyDescent="0.25">
      <c r="A13" s="5"/>
      <c r="B13" s="74" t="s">
        <v>165</v>
      </c>
      <c r="C13" s="74"/>
      <c r="D13" s="74"/>
      <c r="E13" s="74"/>
      <c r="F13" s="74"/>
      <c r="G13" s="74"/>
      <c r="H13" s="74"/>
      <c r="I13" s="74"/>
      <c r="J13" s="10"/>
      <c r="K13" s="1"/>
      <c r="L13" s="27"/>
      <c r="M13" s="27"/>
      <c r="N13" s="28"/>
      <c r="O13" s="28"/>
    </row>
    <row r="14" spans="1:15" x14ac:dyDescent="0.25">
      <c r="A14" s="5"/>
      <c r="B14" s="74" t="s">
        <v>166</v>
      </c>
      <c r="C14" s="74"/>
      <c r="D14" s="74"/>
      <c r="E14" s="74"/>
      <c r="F14" s="74"/>
      <c r="G14" s="74"/>
      <c r="H14" s="74"/>
      <c r="I14" s="74"/>
      <c r="J14" s="10"/>
      <c r="K14" s="1"/>
      <c r="L14" s="27"/>
      <c r="M14" s="27"/>
      <c r="N14" s="28"/>
      <c r="O14" s="28"/>
    </row>
    <row r="15" spans="1:15" ht="24.6" customHeight="1" x14ac:dyDescent="0.25">
      <c r="A15" s="5"/>
      <c r="B15" s="74" t="s">
        <v>167</v>
      </c>
      <c r="C15" s="74"/>
      <c r="D15" s="74"/>
      <c r="E15" s="74"/>
      <c r="F15" s="74"/>
      <c r="G15" s="74"/>
      <c r="H15" s="74"/>
      <c r="I15" s="74"/>
      <c r="J15" s="10"/>
      <c r="K15" s="1"/>
      <c r="L15" s="27"/>
      <c r="M15" s="27"/>
      <c r="N15" s="28"/>
      <c r="O15" s="28"/>
    </row>
    <row r="16" spans="1:15" ht="12.75" customHeight="1" x14ac:dyDescent="0.25">
      <c r="A16" s="5">
        <v>2</v>
      </c>
      <c r="B16" s="63" t="s">
        <v>156</v>
      </c>
      <c r="C16" s="63"/>
      <c r="D16" s="63"/>
      <c r="E16" s="63"/>
      <c r="F16" s="63"/>
      <c r="G16" s="63"/>
      <c r="H16" s="63"/>
      <c r="I16" s="63"/>
      <c r="J16" s="10">
        <v>1</v>
      </c>
      <c r="K16" s="1" t="s">
        <v>6</v>
      </c>
      <c r="L16" s="64">
        <v>0</v>
      </c>
      <c r="M16" s="64"/>
      <c r="N16" s="84">
        <f t="shared" ref="N16:N27" si="0">ROUND(L16*J16,2)</f>
        <v>0</v>
      </c>
      <c r="O16" s="84"/>
    </row>
    <row r="17" spans="1:15" ht="12.75" customHeight="1" x14ac:dyDescent="0.25">
      <c r="A17" s="5"/>
      <c r="B17" s="74" t="s">
        <v>153</v>
      </c>
      <c r="C17" s="74"/>
      <c r="D17" s="74"/>
      <c r="E17" s="74"/>
      <c r="F17" s="74"/>
      <c r="G17" s="74"/>
      <c r="H17" s="74"/>
      <c r="I17" s="74"/>
      <c r="J17" s="10"/>
      <c r="K17" s="1"/>
      <c r="L17" s="27"/>
      <c r="M17" s="27"/>
      <c r="N17" s="28"/>
      <c r="O17" s="28"/>
    </row>
    <row r="18" spans="1:15" ht="12.75" customHeight="1" x14ac:dyDescent="0.25">
      <c r="A18" s="5"/>
      <c r="B18" s="74" t="s">
        <v>157</v>
      </c>
      <c r="C18" s="74"/>
      <c r="D18" s="74"/>
      <c r="E18" s="74"/>
      <c r="F18" s="74"/>
      <c r="G18" s="74"/>
      <c r="H18" s="74"/>
      <c r="I18" s="74"/>
      <c r="J18" s="10"/>
      <c r="K18" s="1"/>
      <c r="L18" s="27"/>
      <c r="M18" s="27"/>
      <c r="N18" s="28"/>
      <c r="O18" s="28"/>
    </row>
    <row r="19" spans="1:15" ht="12.75" customHeight="1" x14ac:dyDescent="0.25">
      <c r="A19" s="5"/>
      <c r="B19" s="74" t="s">
        <v>158</v>
      </c>
      <c r="C19" s="74"/>
      <c r="D19" s="74"/>
      <c r="E19" s="74"/>
      <c r="F19" s="74"/>
      <c r="G19" s="74"/>
      <c r="H19" s="74"/>
      <c r="I19" s="74"/>
      <c r="J19" s="10"/>
      <c r="K19" s="1"/>
      <c r="L19" s="27"/>
      <c r="M19" s="27"/>
      <c r="N19" s="28"/>
      <c r="O19" s="28"/>
    </row>
    <row r="20" spans="1:15" ht="12.75" customHeight="1" x14ac:dyDescent="0.25">
      <c r="A20" s="5"/>
      <c r="B20" s="74" t="s">
        <v>159</v>
      </c>
      <c r="C20" s="74"/>
      <c r="D20" s="74"/>
      <c r="E20" s="74"/>
      <c r="F20" s="74"/>
      <c r="G20" s="74"/>
      <c r="H20" s="74"/>
      <c r="I20" s="74"/>
      <c r="J20" s="10"/>
      <c r="K20" s="1"/>
      <c r="L20" s="27"/>
      <c r="M20" s="27"/>
      <c r="N20" s="28"/>
      <c r="O20" s="28"/>
    </row>
    <row r="21" spans="1:15" ht="24.6" customHeight="1" x14ac:dyDescent="0.25">
      <c r="A21" s="5"/>
      <c r="B21" s="74" t="s">
        <v>160</v>
      </c>
      <c r="C21" s="74"/>
      <c r="D21" s="74"/>
      <c r="E21" s="74"/>
      <c r="F21" s="74"/>
      <c r="G21" s="74"/>
      <c r="H21" s="74"/>
      <c r="I21" s="74"/>
      <c r="J21" s="10"/>
      <c r="K21" s="1"/>
      <c r="L21" s="27"/>
      <c r="M21" s="27"/>
      <c r="N21" s="28"/>
      <c r="O21" s="28"/>
    </row>
    <row r="22" spans="1:15" ht="12.75" customHeight="1" x14ac:dyDescent="0.25">
      <c r="A22" s="5">
        <v>3</v>
      </c>
      <c r="B22" s="63" t="s">
        <v>64</v>
      </c>
      <c r="C22" s="63"/>
      <c r="D22" s="63"/>
      <c r="E22" s="63"/>
      <c r="F22" s="63"/>
      <c r="G22" s="63"/>
      <c r="H22" s="63"/>
      <c r="I22" s="63"/>
      <c r="J22" s="10">
        <v>12</v>
      </c>
      <c r="K22" s="1" t="s">
        <v>6</v>
      </c>
      <c r="L22" s="64">
        <v>0</v>
      </c>
      <c r="M22" s="64"/>
      <c r="N22" s="84">
        <f t="shared" si="0"/>
        <v>0</v>
      </c>
      <c r="O22" s="84"/>
    </row>
    <row r="23" spans="1:15" ht="12.75" customHeight="1" x14ac:dyDescent="0.25">
      <c r="A23" s="5"/>
      <c r="B23" s="74" t="s">
        <v>153</v>
      </c>
      <c r="C23" s="74"/>
      <c r="D23" s="74"/>
      <c r="E23" s="74"/>
      <c r="F23" s="74"/>
      <c r="G23" s="74"/>
      <c r="H23" s="74"/>
      <c r="I23" s="74"/>
      <c r="J23" s="10"/>
      <c r="K23" s="1"/>
      <c r="L23" s="27"/>
      <c r="M23" s="27"/>
      <c r="N23" s="28"/>
      <c r="O23" s="28"/>
    </row>
    <row r="24" spans="1:15" ht="12.75" customHeight="1" x14ac:dyDescent="0.25">
      <c r="A24" s="5"/>
      <c r="B24" s="74" t="s">
        <v>161</v>
      </c>
      <c r="C24" s="74"/>
      <c r="D24" s="74"/>
      <c r="E24" s="74"/>
      <c r="F24" s="74"/>
      <c r="G24" s="74"/>
      <c r="H24" s="74"/>
      <c r="I24" s="74"/>
      <c r="J24" s="10"/>
      <c r="K24" s="1"/>
      <c r="L24" s="27"/>
      <c r="M24" s="27"/>
      <c r="N24" s="28"/>
      <c r="O24" s="28"/>
    </row>
    <row r="25" spans="1:15" ht="12.75" customHeight="1" x14ac:dyDescent="0.25">
      <c r="A25" s="5"/>
      <c r="B25" s="74" t="s">
        <v>162</v>
      </c>
      <c r="C25" s="74"/>
      <c r="D25" s="74"/>
      <c r="E25" s="74"/>
      <c r="F25" s="74"/>
      <c r="G25" s="74"/>
      <c r="H25" s="74"/>
      <c r="I25" s="74"/>
      <c r="J25" s="10"/>
      <c r="K25" s="1"/>
      <c r="L25" s="27"/>
      <c r="M25" s="27"/>
      <c r="N25" s="28"/>
      <c r="O25" s="28"/>
    </row>
    <row r="26" spans="1:15" ht="12.75" customHeight="1" x14ac:dyDescent="0.25">
      <c r="A26" s="5">
        <v>4</v>
      </c>
      <c r="B26" s="63" t="s">
        <v>65</v>
      </c>
      <c r="C26" s="63"/>
      <c r="D26" s="63"/>
      <c r="E26" s="63"/>
      <c r="F26" s="63"/>
      <c r="G26" s="63"/>
      <c r="H26" s="63"/>
      <c r="I26" s="63"/>
      <c r="J26" s="10">
        <v>6</v>
      </c>
      <c r="K26" s="1" t="s">
        <v>6</v>
      </c>
      <c r="L26" s="64">
        <v>0</v>
      </c>
      <c r="M26" s="64"/>
      <c r="N26" s="84">
        <f t="shared" si="0"/>
        <v>0</v>
      </c>
      <c r="O26" s="84"/>
    </row>
    <row r="27" spans="1:15" ht="12.75" customHeight="1" x14ac:dyDescent="0.25">
      <c r="A27" s="5">
        <v>5</v>
      </c>
      <c r="B27" s="63" t="s">
        <v>66</v>
      </c>
      <c r="C27" s="63"/>
      <c r="D27" s="63"/>
      <c r="E27" s="63"/>
      <c r="F27" s="63"/>
      <c r="G27" s="63"/>
      <c r="H27" s="63"/>
      <c r="I27" s="63"/>
      <c r="J27" s="10">
        <v>2</v>
      </c>
      <c r="K27" s="1" t="s">
        <v>6</v>
      </c>
      <c r="L27" s="64">
        <v>0</v>
      </c>
      <c r="M27" s="64"/>
      <c r="N27" s="84">
        <f t="shared" si="0"/>
        <v>0</v>
      </c>
      <c r="O27" s="84"/>
    </row>
    <row r="29" spans="1:15" ht="12.75" customHeight="1" x14ac:dyDescent="0.25">
      <c r="A29" s="17"/>
      <c r="B29" s="71" t="s">
        <v>43</v>
      </c>
      <c r="C29" s="71"/>
      <c r="D29" s="71"/>
      <c r="E29" s="71"/>
      <c r="F29" s="71"/>
      <c r="G29" s="71"/>
      <c r="H29" s="71"/>
      <c r="I29" s="71"/>
      <c r="J29" s="18"/>
      <c r="K29" s="19"/>
      <c r="L29" s="85"/>
      <c r="M29" s="86"/>
      <c r="N29" s="26"/>
      <c r="O29" s="26">
        <f>SUM(N9:O27)</f>
        <v>0</v>
      </c>
    </row>
  </sheetData>
  <mergeCells count="35">
    <mergeCell ref="B23:I23"/>
    <mergeCell ref="B24:I24"/>
    <mergeCell ref="B25:I25"/>
    <mergeCell ref="B15:I15"/>
    <mergeCell ref="B17:I17"/>
    <mergeCell ref="B20:I20"/>
    <mergeCell ref="B21:I21"/>
    <mergeCell ref="B18:I18"/>
    <mergeCell ref="B19:I19"/>
    <mergeCell ref="N7:O7"/>
    <mergeCell ref="B26:I26"/>
    <mergeCell ref="L26:M26"/>
    <mergeCell ref="N26:O26"/>
    <mergeCell ref="L29:M29"/>
    <mergeCell ref="B27:I27"/>
    <mergeCell ref="L27:M27"/>
    <mergeCell ref="N27:O27"/>
    <mergeCell ref="B7:I7"/>
    <mergeCell ref="L7:M7"/>
    <mergeCell ref="B29:I29"/>
    <mergeCell ref="B16:I16"/>
    <mergeCell ref="L16:M16"/>
    <mergeCell ref="N16:O16"/>
    <mergeCell ref="B22:I22"/>
    <mergeCell ref="L22:M22"/>
    <mergeCell ref="C5:D5"/>
    <mergeCell ref="B10:I10"/>
    <mergeCell ref="B11:I11"/>
    <mergeCell ref="B12:I12"/>
    <mergeCell ref="B14:I14"/>
    <mergeCell ref="N22:O22"/>
    <mergeCell ref="B13:I13"/>
    <mergeCell ref="B9:I9"/>
    <mergeCell ref="L9:M9"/>
    <mergeCell ref="N9:O9"/>
  </mergeCells>
  <pageMargins left="0.7" right="0.7" top="0.75" bottom="0.75" header="0.3" footer="0.3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8"/>
  <sheetViews>
    <sheetView zoomScaleNormal="100" workbookViewId="0">
      <selection activeCell="L17" sqref="L17"/>
    </sheetView>
  </sheetViews>
  <sheetFormatPr defaultRowHeight="13.2" x14ac:dyDescent="0.25"/>
  <cols>
    <col min="1" max="1" width="6.33203125" customWidth="1"/>
    <col min="5" max="5" width="5.44140625" customWidth="1"/>
    <col min="6" max="9" width="2.33203125" customWidth="1"/>
    <col min="10" max="10" width="10.109375" customWidth="1"/>
    <col min="14" max="14" width="7.33203125" customWidth="1"/>
    <col min="15" max="15" width="10.88671875" bestFit="1" customWidth="1"/>
  </cols>
  <sheetData>
    <row r="1" spans="1:15" ht="15" customHeight="1" x14ac:dyDescent="0.25">
      <c r="A1" t="str">
        <f>SPOLU!A1</f>
        <v>Názov projektu:</v>
      </c>
      <c r="C1" s="31" t="str">
        <f>SPOLU!C1</f>
        <v>Podpora vytvárania a rozširovania vyspelých kapacít pre vývoj produktov a služieb spoločnosti EponaCom, s.r.o. v spolupráci so SOŠ polytechnickou v Humennom</v>
      </c>
    </row>
    <row r="2" spans="1:15" ht="15" customHeight="1" x14ac:dyDescent="0.25">
      <c r="A2" s="29" t="s">
        <v>125</v>
      </c>
      <c r="C2" s="32" t="str">
        <f>SPOLU!B13</f>
        <v>Tienenie</v>
      </c>
    </row>
    <row r="3" spans="1:15" ht="15" customHeight="1" x14ac:dyDescent="0.25">
      <c r="A3" t="str">
        <f>SPOLU!A2</f>
        <v>Objednávateľ:</v>
      </c>
      <c r="C3" s="30" t="str">
        <f>SPOLU!C2</f>
        <v>EponaCom, s.r.o., Štefánikova 22, 066 01 Humenné</v>
      </c>
    </row>
    <row r="4" spans="1:15" ht="15" customHeight="1" x14ac:dyDescent="0.25">
      <c r="A4" t="str">
        <f>SPOLU!A3</f>
        <v>Dodávateľ:</v>
      </c>
      <c r="C4" s="30" t="str">
        <f>SPOLU!C3</f>
        <v>vyplní ucházač</v>
      </c>
    </row>
    <row r="5" spans="1:15" ht="15" customHeight="1" x14ac:dyDescent="0.25">
      <c r="A5" t="str">
        <f>SPOLU!A4</f>
        <v>Dátum:</v>
      </c>
      <c r="C5" s="73" t="str">
        <f>SPOLU!C4</f>
        <v>vyplní ucházač</v>
      </c>
      <c r="D5" s="73"/>
    </row>
    <row r="6" spans="1:15" ht="12.75" customHeight="1" x14ac:dyDescent="0.25"/>
    <row r="7" spans="1:15" s="34" customFormat="1" ht="12.9" customHeight="1" x14ac:dyDescent="0.25">
      <c r="A7" s="22" t="s">
        <v>0</v>
      </c>
      <c r="B7" s="62" t="s">
        <v>1</v>
      </c>
      <c r="C7" s="62"/>
      <c r="D7" s="62"/>
      <c r="E7" s="62"/>
      <c r="F7" s="62"/>
      <c r="G7" s="62"/>
      <c r="H7" s="62"/>
      <c r="I7" s="62"/>
      <c r="J7" s="22" t="s">
        <v>2</v>
      </c>
      <c r="K7" s="22" t="s">
        <v>3</v>
      </c>
      <c r="L7" s="62" t="s">
        <v>4</v>
      </c>
      <c r="M7" s="62"/>
      <c r="N7" s="62" t="s">
        <v>5</v>
      </c>
      <c r="O7" s="62"/>
    </row>
    <row r="9" spans="1:15" x14ac:dyDescent="0.25">
      <c r="A9" s="5">
        <v>1</v>
      </c>
      <c r="B9" s="63" t="s">
        <v>67</v>
      </c>
      <c r="C9" s="63"/>
      <c r="D9" s="63"/>
      <c r="E9" s="63"/>
      <c r="F9" s="63"/>
      <c r="G9" s="63"/>
      <c r="H9" s="63"/>
      <c r="I9" s="63"/>
      <c r="J9" s="10">
        <v>11</v>
      </c>
      <c r="K9" s="1" t="s">
        <v>6</v>
      </c>
      <c r="L9" s="64">
        <v>0</v>
      </c>
      <c r="M9" s="64"/>
      <c r="N9" s="65">
        <f>ROUND(L9*J9,2)</f>
        <v>0</v>
      </c>
      <c r="O9" s="65"/>
    </row>
    <row r="10" spans="1:15" ht="13.5" customHeight="1" x14ac:dyDescent="0.25">
      <c r="A10" s="5"/>
      <c r="B10" s="74" t="s">
        <v>153</v>
      </c>
      <c r="C10" s="74"/>
      <c r="D10" s="74"/>
      <c r="E10" s="74"/>
      <c r="F10" s="74"/>
      <c r="G10" s="74"/>
      <c r="H10" s="74"/>
      <c r="I10" s="74"/>
      <c r="J10" s="10"/>
      <c r="K10" s="1"/>
      <c r="L10" s="12"/>
      <c r="M10" s="12"/>
      <c r="N10" s="13"/>
      <c r="O10" s="13"/>
    </row>
    <row r="11" spans="1:15" ht="14.25" customHeight="1" x14ac:dyDescent="0.25">
      <c r="A11" s="5"/>
      <c r="B11" s="74" t="s">
        <v>178</v>
      </c>
      <c r="C11" s="74"/>
      <c r="D11" s="74"/>
      <c r="E11" s="74"/>
      <c r="F11" s="74"/>
      <c r="G11" s="74"/>
      <c r="H11" s="74"/>
      <c r="I11" s="74"/>
      <c r="J11" s="10"/>
      <c r="K11" s="1"/>
      <c r="L11" s="12"/>
      <c r="M11" s="12"/>
      <c r="N11" s="13"/>
      <c r="O11" s="13"/>
    </row>
    <row r="12" spans="1:15" ht="14.25" customHeight="1" x14ac:dyDescent="0.25">
      <c r="A12" s="5"/>
      <c r="B12" s="74" t="s">
        <v>179</v>
      </c>
      <c r="C12" s="74"/>
      <c r="D12" s="74"/>
      <c r="E12" s="74"/>
      <c r="F12" s="74"/>
      <c r="G12" s="74"/>
      <c r="H12" s="74"/>
      <c r="I12" s="74"/>
      <c r="J12" s="10"/>
      <c r="K12" s="1"/>
      <c r="L12" s="12"/>
      <c r="M12" s="12"/>
      <c r="N12" s="13"/>
      <c r="O12" s="13"/>
    </row>
    <row r="13" spans="1:15" ht="14.25" customHeight="1" x14ac:dyDescent="0.25">
      <c r="A13" s="5"/>
      <c r="B13" s="74" t="s">
        <v>180</v>
      </c>
      <c r="C13" s="74"/>
      <c r="D13" s="74"/>
      <c r="E13" s="74"/>
      <c r="F13" s="74"/>
      <c r="G13" s="74"/>
      <c r="H13" s="74"/>
      <c r="I13" s="74"/>
      <c r="J13" s="10"/>
      <c r="K13" s="1"/>
      <c r="L13" s="12"/>
      <c r="M13" s="12"/>
      <c r="N13" s="13"/>
      <c r="O13" s="13"/>
    </row>
    <row r="14" spans="1:15" ht="12.75" customHeight="1" x14ac:dyDescent="0.25">
      <c r="A14" s="5">
        <v>2</v>
      </c>
      <c r="B14" s="63" t="s">
        <v>68</v>
      </c>
      <c r="C14" s="63"/>
      <c r="D14" s="63"/>
      <c r="E14" s="63"/>
      <c r="F14" s="63"/>
      <c r="G14" s="63"/>
      <c r="H14" s="63"/>
      <c r="I14" s="63"/>
      <c r="J14" s="10">
        <v>9</v>
      </c>
      <c r="K14" s="1" t="s">
        <v>6</v>
      </c>
      <c r="L14" s="64">
        <v>0</v>
      </c>
      <c r="M14" s="64"/>
      <c r="N14" s="65">
        <f t="shared" ref="N14:N16" si="0">ROUND(L14*J14,2)</f>
        <v>0</v>
      </c>
      <c r="O14" s="65"/>
    </row>
    <row r="15" spans="1:15" ht="12.75" customHeight="1" x14ac:dyDescent="0.25">
      <c r="A15" s="5">
        <v>3</v>
      </c>
      <c r="B15" s="63" t="s">
        <v>69</v>
      </c>
      <c r="C15" s="63"/>
      <c r="D15" s="63"/>
      <c r="E15" s="63"/>
      <c r="F15" s="63"/>
      <c r="G15" s="63"/>
      <c r="H15" s="63"/>
      <c r="I15" s="63"/>
      <c r="J15" s="10">
        <v>2</v>
      </c>
      <c r="K15" s="1" t="s">
        <v>6</v>
      </c>
      <c r="L15" s="64">
        <v>0</v>
      </c>
      <c r="M15" s="64"/>
      <c r="N15" s="65">
        <f t="shared" si="0"/>
        <v>0</v>
      </c>
      <c r="O15" s="65"/>
    </row>
    <row r="16" spans="1:15" ht="24.6" customHeight="1" x14ac:dyDescent="0.25">
      <c r="A16" s="5">
        <v>4</v>
      </c>
      <c r="B16" s="63" t="s">
        <v>181</v>
      </c>
      <c r="C16" s="63"/>
      <c r="D16" s="63"/>
      <c r="E16" s="63"/>
      <c r="F16" s="63"/>
      <c r="G16" s="63"/>
      <c r="H16" s="63"/>
      <c r="I16" s="63"/>
      <c r="J16" s="10">
        <v>1</v>
      </c>
      <c r="K16" s="1" t="s">
        <v>6</v>
      </c>
      <c r="L16" s="64">
        <v>0</v>
      </c>
      <c r="M16" s="64"/>
      <c r="N16" s="65">
        <f t="shared" si="0"/>
        <v>0</v>
      </c>
      <c r="O16" s="65"/>
    </row>
    <row r="17" spans="1:15" x14ac:dyDescent="0.25">
      <c r="L17" s="14"/>
      <c r="M17" s="14"/>
      <c r="N17" s="14"/>
      <c r="O17" s="14"/>
    </row>
    <row r="18" spans="1:15" ht="12.75" customHeight="1" x14ac:dyDescent="0.25">
      <c r="A18" s="17"/>
      <c r="B18" s="71" t="s">
        <v>43</v>
      </c>
      <c r="C18" s="71"/>
      <c r="D18" s="71"/>
      <c r="E18" s="71"/>
      <c r="F18" s="71"/>
      <c r="G18" s="71"/>
      <c r="H18" s="71"/>
      <c r="I18" s="71"/>
      <c r="J18" s="18"/>
      <c r="K18" s="19"/>
      <c r="L18" s="72"/>
      <c r="M18" s="72"/>
      <c r="N18" s="21"/>
      <c r="O18" s="21">
        <f>SUM(N9:O16)</f>
        <v>0</v>
      </c>
    </row>
  </sheetData>
  <mergeCells count="22">
    <mergeCell ref="C5:D5"/>
    <mergeCell ref="B7:I7"/>
    <mergeCell ref="L7:M7"/>
    <mergeCell ref="N7:O7"/>
    <mergeCell ref="B10:I10"/>
    <mergeCell ref="B13:I13"/>
    <mergeCell ref="B9:I9"/>
    <mergeCell ref="L9:M9"/>
    <mergeCell ref="N9:O9"/>
    <mergeCell ref="B11:I11"/>
    <mergeCell ref="B12:I12"/>
    <mergeCell ref="L18:M18"/>
    <mergeCell ref="B16:I16"/>
    <mergeCell ref="L16:M16"/>
    <mergeCell ref="N16:O16"/>
    <mergeCell ref="B14:I14"/>
    <mergeCell ref="L14:M14"/>
    <mergeCell ref="N14:O14"/>
    <mergeCell ref="B15:I15"/>
    <mergeCell ref="L15:M15"/>
    <mergeCell ref="N15:O15"/>
    <mergeCell ref="B18:I18"/>
  </mergeCells>
  <pageMargins left="0.7" right="0.7" top="0.75" bottom="0.75" header="0.3" footer="0.3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29"/>
  <sheetViews>
    <sheetView topLeftCell="A4" zoomScaleNormal="100" workbookViewId="0">
      <selection activeCell="L10" sqref="L10:M10"/>
    </sheetView>
  </sheetViews>
  <sheetFormatPr defaultRowHeight="13.2" x14ac:dyDescent="0.25"/>
  <cols>
    <col min="1" max="1" width="5.88671875" customWidth="1"/>
    <col min="2" max="2" width="8.109375" customWidth="1"/>
    <col min="5" max="5" width="4.88671875" customWidth="1"/>
    <col min="6" max="9" width="3.109375" customWidth="1"/>
    <col min="10" max="10" width="10.33203125" customWidth="1"/>
    <col min="14" max="14" width="4.5546875" customWidth="1"/>
    <col min="15" max="15" width="12" bestFit="1" customWidth="1"/>
  </cols>
  <sheetData>
    <row r="1" spans="1:15" ht="15" customHeight="1" x14ac:dyDescent="0.25">
      <c r="A1" t="str">
        <f>SPOLU!A1</f>
        <v>Názov projektu:</v>
      </c>
      <c r="C1" s="31" t="str">
        <f>SPOLU!C1</f>
        <v>Podpora vytvárania a rozširovania vyspelých kapacít pre vývoj produktov a služieb spoločnosti EponaCom, s.r.o. v spolupráci so SOŠ polytechnickou v Humennom</v>
      </c>
    </row>
    <row r="2" spans="1:15" ht="15" customHeight="1" x14ac:dyDescent="0.25">
      <c r="A2" s="29" t="s">
        <v>125</v>
      </c>
      <c r="C2" s="32" t="str">
        <f>SPOLU!B14</f>
        <v>Záložný zdroj</v>
      </c>
    </row>
    <row r="3" spans="1:15" ht="15" customHeight="1" x14ac:dyDescent="0.25">
      <c r="A3" t="str">
        <f>SPOLU!A2</f>
        <v>Objednávateľ:</v>
      </c>
      <c r="C3" s="30" t="str">
        <f>SPOLU!C2</f>
        <v>EponaCom, s.r.o., Štefánikova 22, 066 01 Humenné</v>
      </c>
    </row>
    <row r="4" spans="1:15" ht="15" customHeight="1" x14ac:dyDescent="0.25">
      <c r="A4" t="str">
        <f>SPOLU!A3</f>
        <v>Dodávateľ:</v>
      </c>
      <c r="C4" s="30" t="str">
        <f>SPOLU!C3</f>
        <v>vyplní ucházač</v>
      </c>
    </row>
    <row r="5" spans="1:15" ht="15" customHeight="1" x14ac:dyDescent="0.25">
      <c r="A5" t="str">
        <f>SPOLU!A4</f>
        <v>Dátum:</v>
      </c>
      <c r="C5" s="73" t="str">
        <f>SPOLU!C4</f>
        <v>vyplní ucházač</v>
      </c>
      <c r="D5" s="73"/>
    </row>
    <row r="6" spans="1:15" ht="12.75" customHeight="1" x14ac:dyDescent="0.25"/>
    <row r="7" spans="1:15" s="34" customFormat="1" ht="12.9" customHeight="1" x14ac:dyDescent="0.25">
      <c r="A7" s="22" t="s">
        <v>0</v>
      </c>
      <c r="B7" s="62" t="s">
        <v>1</v>
      </c>
      <c r="C7" s="62"/>
      <c r="D7" s="62"/>
      <c r="E7" s="62"/>
      <c r="F7" s="62"/>
      <c r="G7" s="62"/>
      <c r="H7" s="62"/>
      <c r="I7" s="62"/>
      <c r="J7" s="22" t="s">
        <v>2</v>
      </c>
      <c r="K7" s="22" t="s">
        <v>3</v>
      </c>
      <c r="L7" s="62" t="s">
        <v>4</v>
      </c>
      <c r="M7" s="62"/>
      <c r="N7" s="62" t="s">
        <v>5</v>
      </c>
      <c r="O7" s="62"/>
    </row>
    <row r="9" spans="1:15" x14ac:dyDescent="0.25">
      <c r="A9" s="5">
        <v>1</v>
      </c>
      <c r="B9" s="76" t="s">
        <v>115</v>
      </c>
      <c r="C9" s="76"/>
      <c r="D9" s="76"/>
      <c r="E9" s="76"/>
      <c r="F9" s="76"/>
      <c r="G9" s="76"/>
      <c r="H9" s="76"/>
      <c r="I9" s="76"/>
      <c r="J9" s="10">
        <v>1</v>
      </c>
      <c r="K9" s="1" t="s">
        <v>6</v>
      </c>
      <c r="L9" s="82">
        <v>0</v>
      </c>
      <c r="M9" s="82"/>
      <c r="N9" s="65">
        <f>ROUND(J9*L9,2)</f>
        <v>0</v>
      </c>
      <c r="O9" s="65"/>
    </row>
    <row r="10" spans="1:15" ht="13.2" customHeight="1" x14ac:dyDescent="0.25">
      <c r="A10" s="5"/>
      <c r="B10" s="63" t="s">
        <v>107</v>
      </c>
      <c r="C10" s="63"/>
      <c r="D10" s="63"/>
      <c r="E10" s="63"/>
      <c r="F10" s="63"/>
      <c r="G10" s="63"/>
      <c r="H10" s="63"/>
      <c r="I10" s="63"/>
      <c r="J10" s="3"/>
      <c r="K10" s="1"/>
      <c r="L10" s="77"/>
      <c r="M10" s="77"/>
      <c r="N10" s="65"/>
      <c r="O10" s="65"/>
    </row>
    <row r="11" spans="1:15" ht="150" customHeight="1" x14ac:dyDescent="0.25">
      <c r="A11" s="5"/>
      <c r="B11" s="74" t="s">
        <v>116</v>
      </c>
      <c r="C11" s="74"/>
      <c r="D11" s="74"/>
      <c r="E11" s="74"/>
      <c r="F11" s="74"/>
      <c r="G11" s="74"/>
      <c r="H11" s="74"/>
      <c r="I11" s="74"/>
      <c r="J11" s="3"/>
      <c r="K11" s="1"/>
      <c r="L11" s="77"/>
      <c r="M11" s="77"/>
      <c r="N11" s="65"/>
      <c r="O11" s="65"/>
    </row>
    <row r="12" spans="1:15" ht="14.25" customHeight="1" x14ac:dyDescent="0.25">
      <c r="A12" s="5"/>
      <c r="B12" s="9"/>
      <c r="C12" s="9"/>
      <c r="D12" s="9"/>
      <c r="E12" s="9"/>
      <c r="F12" s="9"/>
      <c r="G12" s="9"/>
      <c r="H12" s="9"/>
      <c r="I12" s="9"/>
      <c r="J12" s="3"/>
      <c r="K12" s="1"/>
      <c r="L12" s="12"/>
      <c r="M12" s="12"/>
      <c r="N12" s="13"/>
      <c r="O12" s="13"/>
    </row>
    <row r="13" spans="1:15" x14ac:dyDescent="0.25">
      <c r="A13" s="17"/>
      <c r="B13" s="71" t="s">
        <v>43</v>
      </c>
      <c r="C13" s="71"/>
      <c r="D13" s="71"/>
      <c r="E13" s="71"/>
      <c r="F13" s="71"/>
      <c r="G13" s="71"/>
      <c r="H13" s="71"/>
      <c r="I13" s="71"/>
      <c r="J13" s="18"/>
      <c r="K13" s="19"/>
      <c r="L13" s="72"/>
      <c r="M13" s="72"/>
      <c r="N13" s="21"/>
      <c r="O13" s="21">
        <f>N9</f>
        <v>0</v>
      </c>
    </row>
    <row r="14" spans="1:15" x14ac:dyDescent="0.25">
      <c r="A14" s="5"/>
      <c r="B14" s="63"/>
      <c r="C14" s="63"/>
      <c r="D14" s="63"/>
      <c r="E14" s="63"/>
      <c r="F14" s="63"/>
      <c r="G14" s="63"/>
      <c r="H14" s="63"/>
      <c r="I14" s="63"/>
      <c r="J14" s="3"/>
      <c r="K14" s="1"/>
      <c r="L14" s="64"/>
      <c r="M14" s="64"/>
      <c r="N14" s="82"/>
      <c r="O14" s="82"/>
    </row>
    <row r="15" spans="1:15" x14ac:dyDescent="0.25">
      <c r="A15" s="5"/>
      <c r="B15" s="63"/>
      <c r="C15" s="63"/>
      <c r="D15" s="63"/>
      <c r="E15" s="63"/>
      <c r="F15" s="63"/>
      <c r="G15" s="63"/>
      <c r="H15" s="63"/>
      <c r="I15" s="63"/>
      <c r="J15" s="3"/>
      <c r="K15" s="1"/>
      <c r="L15" s="64"/>
      <c r="M15" s="64"/>
      <c r="N15" s="82"/>
      <c r="O15" s="82"/>
    </row>
    <row r="16" spans="1:15" x14ac:dyDescent="0.25">
      <c r="A16" s="5"/>
      <c r="B16" s="63"/>
      <c r="C16" s="63"/>
      <c r="D16" s="63"/>
      <c r="E16" s="63"/>
      <c r="F16" s="63"/>
      <c r="G16" s="63"/>
      <c r="H16" s="63"/>
      <c r="I16" s="63"/>
      <c r="J16" s="3"/>
      <c r="K16" s="1"/>
      <c r="L16" s="64"/>
      <c r="M16" s="64"/>
      <c r="N16" s="82"/>
      <c r="O16" s="82"/>
    </row>
    <row r="17" spans="1:17" x14ac:dyDescent="0.25">
      <c r="A17" s="5"/>
      <c r="B17" s="63"/>
      <c r="C17" s="63"/>
      <c r="D17" s="63"/>
      <c r="E17" s="63"/>
      <c r="F17" s="63"/>
      <c r="G17" s="63"/>
      <c r="H17" s="63"/>
      <c r="I17" s="63"/>
      <c r="J17" s="3"/>
      <c r="K17" s="1"/>
      <c r="L17" s="64"/>
      <c r="M17" s="64"/>
      <c r="N17" s="82"/>
      <c r="O17" s="82"/>
    </row>
    <row r="18" spans="1:17" x14ac:dyDescent="0.25">
      <c r="A18" s="5"/>
      <c r="B18" s="63"/>
      <c r="C18" s="63"/>
      <c r="D18" s="63"/>
      <c r="E18" s="63"/>
      <c r="F18" s="63"/>
      <c r="G18" s="63"/>
      <c r="H18" s="63"/>
      <c r="I18" s="63"/>
      <c r="J18" s="3"/>
      <c r="K18" s="1"/>
      <c r="L18" s="64"/>
      <c r="M18" s="64"/>
      <c r="N18" s="82"/>
      <c r="O18" s="82"/>
    </row>
    <row r="19" spans="1:17" x14ac:dyDescent="0.25">
      <c r="A19" s="5"/>
      <c r="B19" s="63"/>
      <c r="C19" s="63"/>
      <c r="D19" s="63"/>
      <c r="E19" s="63"/>
      <c r="F19" s="63"/>
      <c r="G19" s="63"/>
      <c r="H19" s="63"/>
      <c r="I19" s="63"/>
      <c r="J19" s="3"/>
      <c r="K19" s="1"/>
      <c r="L19" s="64"/>
      <c r="M19" s="64"/>
      <c r="N19" s="82"/>
      <c r="O19" s="82"/>
    </row>
    <row r="20" spans="1:17" x14ac:dyDescent="0.25">
      <c r="A20" s="5"/>
      <c r="B20" s="63"/>
      <c r="C20" s="63"/>
      <c r="D20" s="63"/>
      <c r="E20" s="63"/>
      <c r="F20" s="63"/>
      <c r="G20" s="63"/>
      <c r="H20" s="63"/>
      <c r="I20" s="63"/>
      <c r="J20" s="3"/>
      <c r="K20" s="1"/>
      <c r="L20" s="64"/>
      <c r="M20" s="64"/>
      <c r="N20" s="82"/>
      <c r="O20" s="82"/>
    </row>
    <row r="21" spans="1:17" x14ac:dyDescent="0.25">
      <c r="A21" s="5"/>
      <c r="B21" s="63"/>
      <c r="C21" s="63"/>
      <c r="D21" s="63"/>
      <c r="E21" s="63"/>
      <c r="F21" s="63"/>
      <c r="G21" s="63"/>
      <c r="H21" s="63"/>
      <c r="I21" s="63"/>
      <c r="J21" s="3"/>
      <c r="K21" s="1"/>
      <c r="L21" s="64"/>
      <c r="M21" s="64"/>
      <c r="N21" s="82"/>
      <c r="O21" s="82"/>
    </row>
    <row r="22" spans="1:17" x14ac:dyDescent="0.25">
      <c r="A22" s="5"/>
      <c r="B22" s="63"/>
      <c r="C22" s="63"/>
      <c r="D22" s="63"/>
      <c r="E22" s="63"/>
      <c r="F22" s="63"/>
      <c r="G22" s="63"/>
      <c r="H22" s="63"/>
      <c r="I22" s="63"/>
      <c r="J22" s="3"/>
      <c r="K22" s="1"/>
      <c r="L22" s="64"/>
      <c r="M22" s="64"/>
      <c r="N22" s="82"/>
      <c r="O22" s="82"/>
    </row>
    <row r="23" spans="1:17" x14ac:dyDescent="0.25">
      <c r="A23" s="23"/>
      <c r="B23" s="67"/>
      <c r="C23" s="67"/>
      <c r="D23" s="67"/>
      <c r="E23" s="67"/>
      <c r="F23" s="67"/>
      <c r="G23" s="67"/>
      <c r="H23" s="67"/>
      <c r="I23" s="67"/>
      <c r="J23" s="24"/>
      <c r="K23" s="16"/>
      <c r="L23" s="68"/>
      <c r="M23" s="68"/>
      <c r="N23" s="87"/>
      <c r="O23" s="87"/>
      <c r="P23" s="46"/>
      <c r="Q23" s="46"/>
    </row>
    <row r="24" spans="1:17" x14ac:dyDescent="0.25">
      <c r="A24" s="23"/>
      <c r="B24" s="67"/>
      <c r="C24" s="67"/>
      <c r="D24" s="67"/>
      <c r="E24" s="67"/>
      <c r="F24" s="67"/>
      <c r="G24" s="67"/>
      <c r="H24" s="67"/>
      <c r="I24" s="67"/>
      <c r="J24" s="24"/>
      <c r="K24" s="16"/>
      <c r="L24" s="68"/>
      <c r="M24" s="68"/>
      <c r="N24" s="87"/>
      <c r="O24" s="87"/>
      <c r="P24" s="46"/>
      <c r="Q24" s="46"/>
    </row>
    <row r="25" spans="1:17" x14ac:dyDescent="0.25">
      <c r="A25" s="23"/>
      <c r="B25" s="67"/>
      <c r="C25" s="67"/>
      <c r="D25" s="67"/>
      <c r="E25" s="67"/>
      <c r="F25" s="67"/>
      <c r="G25" s="67"/>
      <c r="H25" s="67"/>
      <c r="I25" s="67"/>
      <c r="J25" s="24"/>
      <c r="K25" s="16"/>
      <c r="L25" s="68"/>
      <c r="M25" s="68"/>
      <c r="N25" s="87"/>
      <c r="O25" s="87"/>
      <c r="P25" s="46"/>
      <c r="Q25" s="46"/>
    </row>
    <row r="26" spans="1:17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</row>
    <row r="27" spans="1:17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</row>
    <row r="28" spans="1:17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</row>
    <row r="29" spans="1:17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</row>
  </sheetData>
  <mergeCells count="51">
    <mergeCell ref="C5:D5"/>
    <mergeCell ref="B7:I7"/>
    <mergeCell ref="L7:M7"/>
    <mergeCell ref="N7:O7"/>
    <mergeCell ref="B9:I9"/>
    <mergeCell ref="L9:M9"/>
    <mergeCell ref="N9:O9"/>
    <mergeCell ref="B10:I10"/>
    <mergeCell ref="L10:M10"/>
    <mergeCell ref="N10:O10"/>
    <mergeCell ref="B11:I11"/>
    <mergeCell ref="L11:M11"/>
    <mergeCell ref="N11:O11"/>
    <mergeCell ref="B13:I13"/>
    <mergeCell ref="L13:M13"/>
    <mergeCell ref="B14:I14"/>
    <mergeCell ref="L14:M14"/>
    <mergeCell ref="N14:O14"/>
    <mergeCell ref="B15:I15"/>
    <mergeCell ref="L15:M15"/>
    <mergeCell ref="N15:O15"/>
    <mergeCell ref="B16:I16"/>
    <mergeCell ref="L16:M16"/>
    <mergeCell ref="N16:O16"/>
    <mergeCell ref="B17:I17"/>
    <mergeCell ref="L17:M17"/>
    <mergeCell ref="N17:O17"/>
    <mergeCell ref="B18:I18"/>
    <mergeCell ref="L18:M18"/>
    <mergeCell ref="N18:O18"/>
    <mergeCell ref="B19:I19"/>
    <mergeCell ref="L19:M19"/>
    <mergeCell ref="N19:O19"/>
    <mergeCell ref="B20:I20"/>
    <mergeCell ref="L20:M20"/>
    <mergeCell ref="N20:O20"/>
    <mergeCell ref="B21:I21"/>
    <mergeCell ref="L21:M21"/>
    <mergeCell ref="N21:O21"/>
    <mergeCell ref="B22:I22"/>
    <mergeCell ref="L22:M22"/>
    <mergeCell ref="N22:O22"/>
    <mergeCell ref="B25:I25"/>
    <mergeCell ref="L25:M25"/>
    <mergeCell ref="N25:O25"/>
    <mergeCell ref="B23:I23"/>
    <mergeCell ref="L23:M23"/>
    <mergeCell ref="N23:O23"/>
    <mergeCell ref="B24:I24"/>
    <mergeCell ref="L24:M24"/>
    <mergeCell ref="N24:O24"/>
  </mergeCells>
  <pageMargins left="0.7" right="0.7" top="0.75" bottom="0.75" header="0.3" footer="0.3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BC354B4D260F4BB1ADF56FF2673401" ma:contentTypeVersion="2" ma:contentTypeDescription="Umožňuje vytvoriť nový dokument." ma:contentTypeScope="" ma:versionID="956ef747dc3372c6d0d91be25c57d0fa">
  <xsd:schema xmlns:xsd="http://www.w3.org/2001/XMLSchema" xmlns:xs="http://www.w3.org/2001/XMLSchema" xmlns:p="http://schemas.microsoft.com/office/2006/metadata/properties" xmlns:ns2="dd130b98-d94d-45cd-b2ac-0c481c9711dc" targetNamespace="http://schemas.microsoft.com/office/2006/metadata/properties" ma:root="true" ma:fieldsID="e67b0d79dd6162b4ba9bd706445d1527" ns2:_="">
    <xsd:import namespace="dd130b98-d94d-45cd-b2ac-0c481c9711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130b98-d94d-45cd-b2ac-0c481c9711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7F91D4-CD7B-43CD-8087-EF21087C42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130b98-d94d-45cd-b2ac-0c481c9711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57C035-F51B-42DB-BC06-D387A3E9286C}">
  <ds:schemaRefs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dd130b98-d94d-45cd-b2ac-0c481c9711d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A67A3DD-9246-4790-9024-B39611DF42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1</vt:i4>
      </vt:variant>
    </vt:vector>
  </HeadingPairs>
  <TitlesOfParts>
    <vt:vector size="12" baseType="lpstr">
      <vt:lpstr>SPOLU</vt:lpstr>
      <vt:lpstr>1. HDR PRAX</vt:lpstr>
      <vt:lpstr>2. VETRACÍ SYSTÉM</vt:lpstr>
      <vt:lpstr>3. VYKUROVANIE A CHLADENIE</vt:lpstr>
      <vt:lpstr>4. PDR PRAX - SVETLO</vt:lpstr>
      <vt:lpstr>5. PDR VYUČBA</vt:lpstr>
      <vt:lpstr>6. MULTIMEDIA</vt:lpstr>
      <vt:lpstr>7. TIENENIE</vt:lpstr>
      <vt:lpstr>8. ZÁLOŽNY ZDROJ</vt:lpstr>
      <vt:lpstr>9. ALARM &amp; PRÍSTUP</vt:lpstr>
      <vt:lpstr>10. FOTOVOLTAICKÝ SYSTÉM</vt:lpstr>
      <vt:lpstr>'8. ZÁLOŽNY ZDROJ'!Oblasť_tlače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Vladimír Margetaj</cp:lastModifiedBy>
  <cp:revision/>
  <cp:lastPrinted>2020-08-28T12:33:29Z</cp:lastPrinted>
  <dcterms:created xsi:type="dcterms:W3CDTF">2020-08-20T11:29:01Z</dcterms:created>
  <dcterms:modified xsi:type="dcterms:W3CDTF">2021-12-18T14:01:14Z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01734361CD07C3C85B968AA4B2781C480CB8BA75E982A245013A9144307CD13F6BCE456371919EE1ED5C918E488D90A9ABCE79FC21E1AF59314345D5B1604F9E0A1478C7E2DDF3FDFA79A989F9E504E92A54089A1FA758E9C969B766E0828EAB9B3ECEC5BBF0ACE10E8FD6F428AD97A4F6215F06A17D501B98378DFC1CAFCFD</vt:lpwstr>
  </property>
  <property fmtid="{D5CDD505-2E9C-101B-9397-08002B2CF9AE}" pid="3" name="Business Objects Context Information1">
    <vt:lpwstr>83564DFD5BFA8FCFA8D70664D70EF2B497A50851BD81A9BECB880959A3397DF8ED98053AB7910A52DF8AC1E3E49AB0E056B45A4EF745CC5873B1C7808A8E626119A1B47BDCD16A92561C07B4A10366C109EE7FFD4FDCA3C140A56585A73BAE441671FBD0FBC8E13D9C5EB8E1D2FEECA047EEA82A1B8070658C9666B75190E3A</vt:lpwstr>
  </property>
  <property fmtid="{D5CDD505-2E9C-101B-9397-08002B2CF9AE}" pid="4" name="Business Objects Context Information2">
    <vt:lpwstr>B68AC9248732EFCBE883E28285E65AF7CA84247205417B1765B022A1FD7C64696F25F88A52A9B2BAA65CAEE91D8CCA0B851BF5EC15BAF9C6284342CD133FEE870D3A095BE2F55A69EF64A98B015CC3154D4CF1CE53B50A542BC741F85798E62ABCB001E47E04218DF5731C4B5E52FC03977408FCA5F76E55F036FF5E1373A41</vt:lpwstr>
  </property>
  <property fmtid="{D5CDD505-2E9C-101B-9397-08002B2CF9AE}" pid="5" name="Business Objects Context Information3">
    <vt:lpwstr>42CE36E5E4C5A5409C2CFBEF32ACACCC007711E9EA7ECC6513A40D77F44A019AD75043CF1E2894DBD5D3834916660AC1E15E44AA49684DC8A16F36657CB1B4CF7D1359E9B37E50F303EAD2124FAA6C4F96AED9907D8347E436EE9EB66180BFB6CFF1DFEA0F7380132229498950BABFD08BABD88D08FD92B87696A161D75B326</vt:lpwstr>
  </property>
  <property fmtid="{D5CDD505-2E9C-101B-9397-08002B2CF9AE}" pid="6" name="Business Objects Context Information4">
    <vt:lpwstr>13F7643A98AA12D8C9810DD3B78F6E75326BD0FCBCD66766EC291D296AD2B133198733C6164CB9E44C52EEA1A737B414630CFA1F142EDF26B9FBB1C713AA56D8FB445A4433AB4CEB7831AFF5E64CD105198C272C25570B33ADF9E5D7940B4BE04607DC087CDB9A5F902D6BC454CC0A846F4B2F85BD0E304EFB7A2BCFCD5C214</vt:lpwstr>
  </property>
  <property fmtid="{D5CDD505-2E9C-101B-9397-08002B2CF9AE}" pid="7" name="Business Objects Context Information5">
    <vt:lpwstr>385BC0BCD805811F7EE1CDFCE9C3F429D709931577284DCBAC6729103794A932EB6BD0B1CB2CFA6717DDD14A5FBB996C027AD7BD2E1B0457341DF4491F891A681E9443A35DC052A2A5D5515902E72AF067FCE7EFD129EF3DA640997E782E926E8A479C9</vt:lpwstr>
  </property>
  <property fmtid="{D5CDD505-2E9C-101B-9397-08002B2CF9AE}" pid="8" name="ContentTypeId">
    <vt:lpwstr>0x0101002CBC354B4D260F4BB1ADF56FF2673401</vt:lpwstr>
  </property>
</Properties>
</file>